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hisWorkbook" defaultThemeVersion="124226"/>
  <mc:AlternateContent xmlns:mc="http://schemas.openxmlformats.org/markup-compatibility/2006">
    <mc:Choice Requires="x15">
      <x15ac:absPath xmlns:x15ac="http://schemas.microsoft.com/office/spreadsheetml/2010/11/ac" url="C:\Users\ronel\Documents\IC Version 17\posters and guidelines\Infection control tool\"/>
    </mc:Choice>
  </mc:AlternateContent>
  <xr:revisionPtr revIDLastSave="0" documentId="13_ncr:1_{C44557ED-8A64-4F0B-BE60-80AF857DA32F}" xr6:coauthVersionLast="45" xr6:coauthVersionMax="45" xr10:uidLastSave="{00000000-0000-0000-0000-000000000000}"/>
  <bookViews>
    <workbookView xWindow="-120" yWindow="-120" windowWidth="20730" windowHeight="11160" xr2:uid="{00000000-000D-0000-FFFF-FFFF00000000}"/>
  </bookViews>
  <sheets>
    <sheet name="Clinics without autoclaves" sheetId="4" r:id="rId1"/>
    <sheet name="Clinics with autoclaves" sheetId="5" r:id="rId2"/>
  </sheets>
  <definedNames>
    <definedName name="_xlnm.Print_Area" localSheetId="1">'Clinics with autoclaves'!$A$1:$D$543</definedName>
    <definedName name="_xlnm.Print_Area" localSheetId="0">'Clinics without autoclaves'!$A$1:$D$481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5" i="4" l="1"/>
  <c r="D333" i="4"/>
  <c r="D461" i="4" l="1"/>
  <c r="D460" i="4"/>
  <c r="D464" i="4"/>
  <c r="D463" i="4"/>
  <c r="D352" i="4"/>
  <c r="D354" i="4"/>
  <c r="D292" i="4"/>
  <c r="D291" i="4"/>
  <c r="D390" i="4"/>
  <c r="D389" i="4"/>
  <c r="B78" i="4" l="1"/>
  <c r="B78" i="5" l="1"/>
  <c r="D78" i="5" s="1"/>
  <c r="D542" i="5"/>
  <c r="D541" i="5"/>
  <c r="D539" i="5"/>
  <c r="D538" i="5"/>
  <c r="D536" i="5"/>
  <c r="D535" i="5"/>
  <c r="D532" i="5"/>
  <c r="D531" i="5"/>
  <c r="D529" i="5"/>
  <c r="D528" i="5"/>
  <c r="D526" i="5"/>
  <c r="D525" i="5"/>
  <c r="D523" i="5"/>
  <c r="D522" i="5"/>
  <c r="D520" i="5"/>
  <c r="D519" i="5"/>
  <c r="D518" i="5"/>
  <c r="D516" i="5"/>
  <c r="D515" i="5"/>
  <c r="D513" i="5"/>
  <c r="D512" i="5"/>
  <c r="D510" i="5"/>
  <c r="D509" i="5"/>
  <c r="D508" i="5"/>
  <c r="D506" i="5"/>
  <c r="D505" i="5"/>
  <c r="D503" i="5"/>
  <c r="D502" i="5"/>
  <c r="B499" i="5"/>
  <c r="D499" i="5" s="1"/>
  <c r="D498" i="5"/>
  <c r="D497" i="5"/>
  <c r="D496" i="5"/>
  <c r="D495" i="5"/>
  <c r="D494" i="5"/>
  <c r="D493" i="5"/>
  <c r="D491" i="5"/>
  <c r="D490" i="5"/>
  <c r="D488" i="5"/>
  <c r="D487" i="5"/>
  <c r="B485" i="5"/>
  <c r="D485" i="5" s="1"/>
  <c r="D484" i="5"/>
  <c r="D483" i="5"/>
  <c r="D482" i="5"/>
  <c r="D481" i="5"/>
  <c r="D480" i="5"/>
  <c r="D479" i="5"/>
  <c r="D478" i="5"/>
  <c r="D475" i="5"/>
  <c r="D474" i="5"/>
  <c r="D473" i="5"/>
  <c r="D472" i="5"/>
  <c r="D471" i="5"/>
  <c r="D466" i="5"/>
  <c r="D465" i="5"/>
  <c r="D463" i="5"/>
  <c r="D462" i="5"/>
  <c r="D460" i="5"/>
  <c r="D459" i="5"/>
  <c r="D457" i="5"/>
  <c r="D456" i="5"/>
  <c r="D455" i="5"/>
  <c r="D454" i="5"/>
  <c r="D452" i="5"/>
  <c r="D451" i="5"/>
  <c r="D449" i="5"/>
  <c r="D448" i="5"/>
  <c r="D446" i="5"/>
  <c r="D445" i="5"/>
  <c r="D444" i="5"/>
  <c r="D443" i="5"/>
  <c r="D441" i="5"/>
  <c r="D440" i="5"/>
  <c r="D439" i="5"/>
  <c r="D438" i="5"/>
  <c r="D436" i="5"/>
  <c r="D435" i="5"/>
  <c r="D434" i="5"/>
  <c r="D433" i="5"/>
  <c r="D430" i="5"/>
  <c r="D429" i="5"/>
  <c r="D428" i="5"/>
  <c r="D427" i="5"/>
  <c r="D425" i="5"/>
  <c r="D424" i="5"/>
  <c r="D423" i="5"/>
  <c r="D422" i="5"/>
  <c r="D421" i="5"/>
  <c r="D420" i="5"/>
  <c r="D419" i="5"/>
  <c r="D418" i="5"/>
  <c r="D416" i="5"/>
  <c r="D415" i="5"/>
  <c r="D413" i="5"/>
  <c r="D412" i="5"/>
  <c r="D411" i="5"/>
  <c r="D409" i="5"/>
  <c r="D408" i="5"/>
  <c r="D406" i="5"/>
  <c r="D405" i="5"/>
  <c r="D404" i="5"/>
  <c r="D403" i="5"/>
  <c r="D402" i="5"/>
  <c r="D400" i="5"/>
  <c r="D399" i="5"/>
  <c r="D398" i="5"/>
  <c r="D397" i="5"/>
  <c r="D396" i="5"/>
  <c r="D394" i="5"/>
  <c r="D393" i="5"/>
  <c r="D392" i="5"/>
  <c r="D391" i="5"/>
  <c r="D390" i="5"/>
  <c r="D388" i="5"/>
  <c r="D387" i="5"/>
  <c r="D385" i="5"/>
  <c r="D384" i="5"/>
  <c r="D383" i="5"/>
  <c r="D381" i="5"/>
  <c r="D380" i="5"/>
  <c r="D378" i="5"/>
  <c r="D377" i="5"/>
  <c r="D376" i="5"/>
  <c r="D375" i="5"/>
  <c r="D374" i="5"/>
  <c r="D373" i="5"/>
  <c r="D371" i="5"/>
  <c r="D370" i="5"/>
  <c r="D369" i="5"/>
  <c r="D367" i="5"/>
  <c r="D366" i="5"/>
  <c r="D364" i="5"/>
  <c r="D363" i="5"/>
  <c r="D360" i="5"/>
  <c r="D359" i="5"/>
  <c r="D357" i="5"/>
  <c r="D356" i="5"/>
  <c r="D354" i="5"/>
  <c r="D353" i="5"/>
  <c r="D352" i="5"/>
  <c r="D351" i="5"/>
  <c r="D349" i="5"/>
  <c r="D348" i="5"/>
  <c r="D347" i="5"/>
  <c r="D346" i="5"/>
  <c r="D344" i="5"/>
  <c r="D343" i="5"/>
  <c r="D341" i="5"/>
  <c r="D340" i="5"/>
  <c r="D339" i="5"/>
  <c r="D338" i="5"/>
  <c r="D337" i="5"/>
  <c r="D335" i="5"/>
  <c r="D334" i="5"/>
  <c r="D333" i="5"/>
  <c r="D332" i="5"/>
  <c r="D331" i="5"/>
  <c r="D329" i="5"/>
  <c r="D328" i="5"/>
  <c r="D326" i="5"/>
  <c r="D325" i="5"/>
  <c r="D323" i="5"/>
  <c r="D322" i="5"/>
  <c r="D320" i="5"/>
  <c r="D319" i="5"/>
  <c r="D317" i="5"/>
  <c r="D316" i="5"/>
  <c r="D314" i="5"/>
  <c r="D313" i="5"/>
  <c r="D311" i="5"/>
  <c r="D310" i="5"/>
  <c r="D307" i="5"/>
  <c r="D306" i="5"/>
  <c r="D304" i="5"/>
  <c r="D303" i="5"/>
  <c r="D302" i="5"/>
  <c r="D301" i="5"/>
  <c r="D299" i="5"/>
  <c r="D298" i="5"/>
  <c r="D295" i="5"/>
  <c r="D294" i="5"/>
  <c r="D292" i="5"/>
  <c r="D291" i="5"/>
  <c r="D289" i="5"/>
  <c r="D288" i="5"/>
  <c r="D286" i="5"/>
  <c r="D285" i="5"/>
  <c r="D283" i="5"/>
  <c r="D282" i="5"/>
  <c r="D281" i="5"/>
  <c r="D280" i="5"/>
  <c r="D279" i="5"/>
  <c r="D278" i="5"/>
  <c r="D275" i="5"/>
  <c r="D274" i="5"/>
  <c r="D273" i="5"/>
  <c r="D271" i="5"/>
  <c r="D270" i="5"/>
  <c r="D268" i="5"/>
  <c r="D267" i="5"/>
  <c r="D266" i="5"/>
  <c r="D264" i="5"/>
  <c r="D263" i="5"/>
  <c r="D262" i="5"/>
  <c r="D261" i="5"/>
  <c r="D260" i="5"/>
  <c r="D258" i="5"/>
  <c r="D257" i="5"/>
  <c r="D256" i="5"/>
  <c r="D255" i="5"/>
  <c r="D253" i="5"/>
  <c r="D252" i="5"/>
  <c r="D251" i="5"/>
  <c r="D249" i="5"/>
  <c r="D248" i="5"/>
  <c r="D247" i="5"/>
  <c r="D246" i="5"/>
  <c r="D244" i="5"/>
  <c r="D243" i="5"/>
  <c r="D242" i="5"/>
  <c r="D241" i="5"/>
  <c r="D240" i="5"/>
  <c r="D238" i="5"/>
  <c r="D237" i="5"/>
  <c r="D236" i="5"/>
  <c r="D235" i="5"/>
  <c r="D233" i="5"/>
  <c r="D232" i="5"/>
  <c r="D231" i="5"/>
  <c r="D230" i="5"/>
  <c r="D229" i="5"/>
  <c r="B227" i="5"/>
  <c r="D227" i="5" s="1"/>
  <c r="D218" i="5"/>
  <c r="D217" i="5"/>
  <c r="D216" i="5"/>
  <c r="D213" i="5"/>
  <c r="D212" i="5"/>
  <c r="D211" i="5"/>
  <c r="D209" i="5"/>
  <c r="D208" i="5"/>
  <c r="D207" i="5"/>
  <c r="D206" i="5"/>
  <c r="D204" i="5"/>
  <c r="D203" i="5"/>
  <c r="D202" i="5"/>
  <c r="D200" i="5"/>
  <c r="D199" i="5"/>
  <c r="D197" i="5"/>
  <c r="D196" i="5"/>
  <c r="D194" i="5"/>
  <c r="D193" i="5"/>
  <c r="D192" i="5"/>
  <c r="D191" i="5"/>
  <c r="D189" i="5"/>
  <c r="D188" i="5"/>
  <c r="D187" i="5"/>
  <c r="D186" i="5"/>
  <c r="D184" i="5"/>
  <c r="D183" i="5"/>
  <c r="D182" i="5"/>
  <c r="D181" i="5"/>
  <c r="D180" i="5"/>
  <c r="D179" i="5"/>
  <c r="D178" i="5"/>
  <c r="D177" i="5"/>
  <c r="D176" i="5"/>
  <c r="D173" i="5"/>
  <c r="D172" i="5"/>
  <c r="D171" i="5"/>
  <c r="D170" i="5"/>
  <c r="D169" i="5"/>
  <c r="D167" i="5"/>
  <c r="D166" i="5"/>
  <c r="D165" i="5"/>
  <c r="D163" i="5"/>
  <c r="D162" i="5"/>
  <c r="D161" i="5"/>
  <c r="D160" i="5"/>
  <c r="D158" i="5"/>
  <c r="D157" i="5"/>
  <c r="D156" i="5"/>
  <c r="D155" i="5"/>
  <c r="D153" i="5"/>
  <c r="D152" i="5"/>
  <c r="D151" i="5"/>
  <c r="D150" i="5"/>
  <c r="B148" i="5"/>
  <c r="D148" i="5" s="1"/>
  <c r="D143" i="5"/>
  <c r="D142" i="5"/>
  <c r="D141" i="5"/>
  <c r="D138" i="5"/>
  <c r="D137" i="5"/>
  <c r="D135" i="5"/>
  <c r="D134" i="5"/>
  <c r="D132" i="5"/>
  <c r="D131" i="5"/>
  <c r="B129" i="5"/>
  <c r="D129" i="5" s="1"/>
  <c r="D119" i="5"/>
  <c r="D118" i="5"/>
  <c r="D116" i="5"/>
  <c r="D115" i="5"/>
  <c r="D113" i="5"/>
  <c r="D112" i="5"/>
  <c r="B110" i="5"/>
  <c r="D110" i="5" s="1"/>
  <c r="D104" i="5"/>
  <c r="D103" i="5"/>
  <c r="D102" i="5"/>
  <c r="D99" i="5"/>
  <c r="D98" i="5"/>
  <c r="D97" i="5"/>
  <c r="D95" i="5"/>
  <c r="D94" i="5"/>
  <c r="D93" i="5"/>
  <c r="D91" i="5"/>
  <c r="D90" i="5"/>
  <c r="D88" i="5"/>
  <c r="D87" i="5"/>
  <c r="D85" i="5"/>
  <c r="D84" i="5"/>
  <c r="D83" i="5"/>
  <c r="D82" i="5"/>
  <c r="D63" i="5"/>
  <c r="D62" i="5"/>
  <c r="D59" i="5"/>
  <c r="D58" i="5"/>
  <c r="D56" i="5"/>
  <c r="D55" i="5"/>
  <c r="D54" i="5"/>
  <c r="D53" i="5"/>
  <c r="D52" i="5"/>
  <c r="D50" i="5"/>
  <c r="D49" i="5"/>
  <c r="D48" i="5"/>
  <c r="D45" i="5"/>
  <c r="D44" i="5"/>
  <c r="D42" i="5"/>
  <c r="D41" i="5"/>
  <c r="D384" i="4"/>
  <c r="D458" i="4"/>
  <c r="D480" i="4"/>
  <c r="D479" i="4"/>
  <c r="D477" i="4"/>
  <c r="D476" i="4"/>
  <c r="D474" i="4"/>
  <c r="D473" i="4"/>
  <c r="D470" i="4"/>
  <c r="D469" i="4"/>
  <c r="D467" i="4"/>
  <c r="D466" i="4"/>
  <c r="D457" i="4"/>
  <c r="D456" i="4"/>
  <c r="D454" i="4"/>
  <c r="D453" i="4"/>
  <c r="D451" i="4"/>
  <c r="D450" i="4"/>
  <c r="D448" i="4"/>
  <c r="D447" i="4"/>
  <c r="D446" i="4"/>
  <c r="D444" i="4"/>
  <c r="D443" i="4"/>
  <c r="D441" i="4"/>
  <c r="D440" i="4"/>
  <c r="B437" i="4"/>
  <c r="D437" i="4" s="1"/>
  <c r="D436" i="4"/>
  <c r="D435" i="4"/>
  <c r="D434" i="4"/>
  <c r="D433" i="4"/>
  <c r="D432" i="4"/>
  <c r="D431" i="4"/>
  <c r="D429" i="4"/>
  <c r="D428" i="4"/>
  <c r="D426" i="4"/>
  <c r="D425" i="4"/>
  <c r="B423" i="4"/>
  <c r="D423" i="4" s="1"/>
  <c r="D422" i="4"/>
  <c r="D421" i="4"/>
  <c r="D420" i="4"/>
  <c r="D419" i="4"/>
  <c r="D418" i="4"/>
  <c r="D417" i="4"/>
  <c r="D416" i="4"/>
  <c r="D413" i="4"/>
  <c r="D412" i="4"/>
  <c r="D411" i="4"/>
  <c r="D410" i="4"/>
  <c r="D409" i="4"/>
  <c r="D404" i="4"/>
  <c r="D403" i="4"/>
  <c r="D401" i="4"/>
  <c r="D400" i="4"/>
  <c r="D398" i="4"/>
  <c r="D397" i="4"/>
  <c r="D395" i="4"/>
  <c r="D394" i="4"/>
  <c r="D393" i="4"/>
  <c r="D392" i="4"/>
  <c r="D387" i="4"/>
  <c r="D386" i="4"/>
  <c r="D383" i="4"/>
  <c r="D382" i="4"/>
  <c r="D381" i="4"/>
  <c r="D379" i="4"/>
  <c r="D378" i="4"/>
  <c r="D377" i="4"/>
  <c r="D376" i="4"/>
  <c r="D374" i="4"/>
  <c r="D373" i="4"/>
  <c r="D372" i="4"/>
  <c r="D371" i="4"/>
  <c r="D368" i="4"/>
  <c r="D367" i="4"/>
  <c r="D365" i="4"/>
  <c r="D364" i="4"/>
  <c r="D363" i="4"/>
  <c r="D360" i="4"/>
  <c r="D359" i="4"/>
  <c r="D357" i="4"/>
  <c r="D356" i="4"/>
  <c r="D353" i="4"/>
  <c r="D351" i="4"/>
  <c r="D349" i="4"/>
  <c r="D348" i="4"/>
  <c r="D347" i="4"/>
  <c r="D346" i="4"/>
  <c r="D344" i="4"/>
  <c r="D343" i="4"/>
  <c r="D341" i="4"/>
  <c r="D340" i="4"/>
  <c r="D339" i="4"/>
  <c r="D338" i="4"/>
  <c r="D337" i="4"/>
  <c r="D334" i="4"/>
  <c r="D332" i="4"/>
  <c r="D331" i="4"/>
  <c r="D329" i="4"/>
  <c r="D328" i="4"/>
  <c r="D326" i="4"/>
  <c r="D325" i="4"/>
  <c r="D323" i="4"/>
  <c r="D322" i="4"/>
  <c r="D320" i="4"/>
  <c r="D319" i="4"/>
  <c r="D317" i="4"/>
  <c r="D316" i="4"/>
  <c r="D314" i="4"/>
  <c r="D313" i="4"/>
  <c r="D311" i="4"/>
  <c r="D310" i="4"/>
  <c r="D307" i="4"/>
  <c r="D306" i="4"/>
  <c r="D304" i="4"/>
  <c r="D303" i="4"/>
  <c r="D302" i="4"/>
  <c r="D301" i="4"/>
  <c r="D299" i="4"/>
  <c r="D298" i="4"/>
  <c r="D295" i="4"/>
  <c r="D294" i="4"/>
  <c r="D289" i="4"/>
  <c r="D288" i="4"/>
  <c r="D286" i="4"/>
  <c r="D285" i="4"/>
  <c r="D283" i="4"/>
  <c r="D282" i="4"/>
  <c r="D281" i="4"/>
  <c r="D280" i="4"/>
  <c r="D279" i="4"/>
  <c r="D278" i="4"/>
  <c r="D275" i="4"/>
  <c r="D274" i="4"/>
  <c r="D273" i="4"/>
  <c r="D271" i="4"/>
  <c r="D270" i="4"/>
  <c r="D268" i="4"/>
  <c r="D267" i="4"/>
  <c r="D266" i="4"/>
  <c r="D264" i="4"/>
  <c r="D263" i="4"/>
  <c r="D262" i="4"/>
  <c r="D261" i="4"/>
  <c r="D260" i="4"/>
  <c r="D258" i="4"/>
  <c r="D257" i="4"/>
  <c r="D256" i="4"/>
  <c r="D255" i="4"/>
  <c r="D253" i="4"/>
  <c r="D252" i="4"/>
  <c r="D251" i="4"/>
  <c r="D249" i="4"/>
  <c r="D248" i="4"/>
  <c r="D247" i="4"/>
  <c r="D246" i="4"/>
  <c r="D244" i="4"/>
  <c r="D243" i="4"/>
  <c r="D242" i="4"/>
  <c r="D241" i="4"/>
  <c r="D240" i="4"/>
  <c r="D238" i="4"/>
  <c r="D237" i="4"/>
  <c r="D236" i="4"/>
  <c r="D235" i="4"/>
  <c r="D233" i="4"/>
  <c r="D232" i="4"/>
  <c r="D231" i="4"/>
  <c r="D230" i="4"/>
  <c r="D229" i="4"/>
  <c r="B227" i="4"/>
  <c r="D227" i="4" s="1"/>
  <c r="D218" i="4"/>
  <c r="D217" i="4"/>
  <c r="D216" i="4"/>
  <c r="D213" i="4"/>
  <c r="D212" i="4"/>
  <c r="D211" i="4"/>
  <c r="D209" i="4"/>
  <c r="D208" i="4"/>
  <c r="D207" i="4"/>
  <c r="D206" i="4"/>
  <c r="D204" i="4"/>
  <c r="D203" i="4"/>
  <c r="D202" i="4"/>
  <c r="D200" i="4"/>
  <c r="D199" i="4"/>
  <c r="D197" i="4"/>
  <c r="D196" i="4"/>
  <c r="D194" i="4"/>
  <c r="D193" i="4"/>
  <c r="D192" i="4"/>
  <c r="D191" i="4"/>
  <c r="D189" i="4"/>
  <c r="D188" i="4"/>
  <c r="D187" i="4"/>
  <c r="D186" i="4"/>
  <c r="D184" i="4"/>
  <c r="D183" i="4"/>
  <c r="D182" i="4"/>
  <c r="D181" i="4"/>
  <c r="D180" i="4"/>
  <c r="D179" i="4"/>
  <c r="D178" i="4"/>
  <c r="D177" i="4"/>
  <c r="D176" i="4"/>
  <c r="D173" i="4"/>
  <c r="D172" i="4"/>
  <c r="D171" i="4"/>
  <c r="D170" i="4"/>
  <c r="D169" i="4"/>
  <c r="D167" i="4"/>
  <c r="D166" i="4"/>
  <c r="D165" i="4"/>
  <c r="D163" i="4"/>
  <c r="D162" i="4"/>
  <c r="D161" i="4"/>
  <c r="D160" i="4"/>
  <c r="D158" i="4"/>
  <c r="D157" i="4"/>
  <c r="D156" i="4"/>
  <c r="D155" i="4"/>
  <c r="D153" i="4"/>
  <c r="D152" i="4"/>
  <c r="D151" i="4"/>
  <c r="D150" i="4"/>
  <c r="B148" i="4"/>
  <c r="D148" i="4" s="1"/>
  <c r="D143" i="4"/>
  <c r="D142" i="4"/>
  <c r="D141" i="4"/>
  <c r="D138" i="4"/>
  <c r="D137" i="4"/>
  <c r="D135" i="4"/>
  <c r="D134" i="4"/>
  <c r="D132" i="4"/>
  <c r="D131" i="4"/>
  <c r="B129" i="4"/>
  <c r="D129" i="4" s="1"/>
  <c r="D119" i="4"/>
  <c r="D118" i="4"/>
  <c r="D116" i="4"/>
  <c r="D115" i="4"/>
  <c r="D113" i="4"/>
  <c r="D112" i="4"/>
  <c r="B110" i="4"/>
  <c r="D110" i="4" s="1"/>
  <c r="D104" i="4"/>
  <c r="D103" i="4"/>
  <c r="D102" i="4"/>
  <c r="D99" i="4"/>
  <c r="D98" i="4"/>
  <c r="D97" i="4"/>
  <c r="D95" i="4"/>
  <c r="D94" i="4"/>
  <c r="D93" i="4"/>
  <c r="D91" i="4"/>
  <c r="D90" i="4"/>
  <c r="D88" i="4"/>
  <c r="D87" i="4"/>
  <c r="D85" i="4"/>
  <c r="D84" i="4"/>
  <c r="D83" i="4"/>
  <c r="D82" i="4"/>
  <c r="D78" i="4"/>
  <c r="D63" i="4"/>
  <c r="D62" i="4"/>
  <c r="D59" i="4"/>
  <c r="D58" i="4"/>
  <c r="D56" i="4"/>
  <c r="D55" i="4"/>
  <c r="D54" i="4"/>
  <c r="D53" i="4"/>
  <c r="D52" i="4"/>
  <c r="D50" i="4"/>
  <c r="D49" i="4"/>
  <c r="D48" i="4"/>
  <c r="D45" i="4"/>
  <c r="D44" i="4"/>
  <c r="D42" i="4"/>
  <c r="D41" i="4"/>
  <c r="D467" i="5" l="1"/>
  <c r="B23" i="5" s="1"/>
  <c r="B29" i="5" s="1"/>
  <c r="D79" i="5"/>
  <c r="B79" i="5" s="1"/>
  <c r="B21" i="5" s="1"/>
  <c r="B27" i="5" s="1"/>
  <c r="D543" i="5"/>
  <c r="B543" i="5" s="1"/>
  <c r="D219" i="5"/>
  <c r="B22" i="5" s="1"/>
  <c r="B28" i="5" s="1"/>
  <c r="D481" i="4"/>
  <c r="D405" i="4"/>
  <c r="B23" i="4" s="1"/>
  <c r="B29" i="4" s="1"/>
  <c r="D219" i="4"/>
  <c r="B219" i="4" s="1"/>
  <c r="D79" i="4"/>
  <c r="B79" i="4" s="1"/>
  <c r="B21" i="4" s="1"/>
  <c r="B27" i="4" s="1"/>
  <c r="B467" i="5" l="1"/>
  <c r="B481" i="4"/>
  <c r="B24" i="4"/>
  <c r="B30" i="4" s="1"/>
  <c r="B219" i="5"/>
  <c r="B24" i="5"/>
  <c r="B30" i="5" s="1"/>
  <c r="B405" i="4"/>
  <c r="B22" i="4"/>
  <c r="B28" i="4" s="1"/>
  <c r="B25" i="5" l="1"/>
  <c r="B31" i="5" s="1"/>
  <c r="B25" i="4"/>
  <c r="B31" i="4" s="1"/>
</calcChain>
</file>

<file path=xl/sharedStrings.xml><?xml version="1.0" encoding="utf-8"?>
<sst xmlns="http://schemas.openxmlformats.org/spreadsheetml/2006/main" count="1016" uniqueCount="400">
  <si>
    <t>Score</t>
  </si>
  <si>
    <t>Item</t>
  </si>
  <si>
    <t>Weigh for score</t>
  </si>
  <si>
    <t>No</t>
  </si>
  <si>
    <t>Yes</t>
  </si>
  <si>
    <t>Chlorination</t>
  </si>
  <si>
    <t>Filtration</t>
  </si>
  <si>
    <t>Boiling</t>
  </si>
  <si>
    <t>Rainwater</t>
  </si>
  <si>
    <t>Rabies</t>
  </si>
  <si>
    <t>Diphtheria</t>
  </si>
  <si>
    <t>Hepatitis A</t>
  </si>
  <si>
    <t>Hepatitis B</t>
  </si>
  <si>
    <t>Hepatitis C</t>
  </si>
  <si>
    <t>HIV</t>
  </si>
  <si>
    <t>Meningococcal disease</t>
  </si>
  <si>
    <t>TB</t>
  </si>
  <si>
    <t>Viral hepatitis</t>
  </si>
  <si>
    <t>Viral hemorrhagic fever</t>
  </si>
  <si>
    <t>Control of Sharp Instruments</t>
  </si>
  <si>
    <t>Non-puncture-resistant material containers</t>
  </si>
  <si>
    <t>Puncture-resistant cardboard</t>
  </si>
  <si>
    <t>Never</t>
  </si>
  <si>
    <t>Sometimes</t>
  </si>
  <si>
    <t>Usually</t>
  </si>
  <si>
    <t>Always</t>
  </si>
  <si>
    <t>Emptied into another container and reused</t>
  </si>
  <si>
    <t>Sent for disposal and not reused</t>
  </si>
  <si>
    <t>Landfill or dumping</t>
  </si>
  <si>
    <t>Regular trash</t>
  </si>
  <si>
    <t>Incidents not tracked</t>
  </si>
  <si>
    <t>Key features such as type of exposure (percutaneous, mucosal, skin, etc.), type of device (solid or hollow needle, etc.), circumstances at time of exposure (surgery, needle disposal), location of exposure, time of day of exposure, or length of hire of exposed staff member are recorded/documented</t>
  </si>
  <si>
    <t>Every day</t>
  </si>
  <si>
    <t>Weekly</t>
  </si>
  <si>
    <t>Prevent the direct spread of microorganisms</t>
  </si>
  <si>
    <t>Provide a clean, comfortable environment to the patient</t>
  </si>
  <si>
    <t>Promote and maintain cleaning habits</t>
  </si>
  <si>
    <t>Starting at the bottom working up</t>
  </si>
  <si>
    <t>Starting at the top working down</t>
  </si>
  <si>
    <t>Starting from out to in (inward)</t>
  </si>
  <si>
    <t>Starting from in to out (outward)</t>
  </si>
  <si>
    <t>Sweeping</t>
  </si>
  <si>
    <t>Mopping using water</t>
  </si>
  <si>
    <t>Mopping using water and soap</t>
  </si>
  <si>
    <t>Mopping using water and chlorine</t>
  </si>
  <si>
    <t>A dry cloth</t>
  </si>
  <si>
    <t>A cloth damped with water only</t>
  </si>
  <si>
    <t>A cloth damped with soapy water</t>
  </si>
  <si>
    <t>A cloth damped with chlorine</t>
  </si>
  <si>
    <t>None</t>
  </si>
  <si>
    <t>Avoid contact of uniform with dirty bed linen</t>
  </si>
  <si>
    <t>Avoid placing dirty bed linen on the floor</t>
  </si>
  <si>
    <t>A cleaner is called to mop the area</t>
  </si>
  <si>
    <t>The spillage is cleaned using paper towel and disinfectant</t>
  </si>
  <si>
    <t>The spillage is collected and placed in a plastic bag, and then labeled as “contaminated solid waste”</t>
  </si>
  <si>
    <t>Gloves should be used</t>
  </si>
  <si>
    <t>Afterwards, the area should be mopped using a chlorine solution</t>
  </si>
  <si>
    <t>Basic Equipment for Cleaning</t>
  </si>
  <si>
    <t>Two bowls – one with clean water; the other with soapy water</t>
  </si>
  <si>
    <t>A container or bag intended for dirty bed linen</t>
  </si>
  <si>
    <t>Non-sterile gloves</t>
  </si>
  <si>
    <t>Rubber gloves</t>
  </si>
  <si>
    <t>Waterproof apron</t>
  </si>
  <si>
    <t>Water and soap</t>
  </si>
  <si>
    <t>Chlorhexidine gluconate (Hibitane)</t>
  </si>
  <si>
    <t>Chlorine</t>
  </si>
  <si>
    <t>In the patient area sink</t>
  </si>
  <si>
    <t>In a sink specially designed for this purpose outside the patient area</t>
  </si>
  <si>
    <t>After each cleaning procedure</t>
  </si>
  <si>
    <t>It is used straight away to clean elsewhere</t>
  </si>
  <si>
    <t>It is washed and stored when still wet</t>
  </si>
  <si>
    <t>Responsibility of Staff in Cleaning Procedures</t>
  </si>
  <si>
    <t>Hand Hygiene Equipment and Supplies</t>
  </si>
  <si>
    <t>No water is usually available</t>
  </si>
  <si>
    <t>2. What is the usual source of water for hand washing? (Check one answer)</t>
  </si>
  <si>
    <t>Water is scooped from a basin and poured over hands</t>
  </si>
  <si>
    <t>Water is usually poured over hands from a basin</t>
  </si>
  <si>
    <t>Water is usually available from a cistern or container with gravity flow</t>
  </si>
  <si>
    <t>Running water from sink</t>
  </si>
  <si>
    <t>3. How frequently is running water available?</t>
  </si>
  <si>
    <t>4. What type of soap is most frequently available for hand washing? (Check one answer)</t>
  </si>
  <si>
    <t>No soap is available</t>
  </si>
  <si>
    <t>Plain bar soap stored in a receptacle that does not allow water to drain</t>
  </si>
  <si>
    <t>Plain bar soap stored in a receptacle that allows water to drain</t>
  </si>
  <si>
    <t>Plain liquid soap</t>
  </si>
  <si>
    <t>Liquid soap with antimicrobial agent</t>
  </si>
  <si>
    <t>6. What types of dispensers are used in the facility for liquid soaps? (Check one answer)</t>
  </si>
  <si>
    <t>5. How frequently is soap available? (Check one answer)</t>
  </si>
  <si>
    <t>Handheld pour bottle dispenser</t>
  </si>
  <si>
    <t>Hand operated pump dispenser</t>
  </si>
  <si>
    <t>7. How are liquid soap dispensers usually cleaned? (Check one answer)</t>
  </si>
  <si>
    <t>Liquid soaps are not used</t>
  </si>
  <si>
    <t>Dispensers are topped off or refilled without cleaning</t>
  </si>
  <si>
    <t>Dispensers are emptied, washed, and dried before refilling</t>
  </si>
  <si>
    <t>Dispenser or dispenser insert is disposed of when empty and new one is used</t>
  </si>
  <si>
    <t>8. What method is usually available for drying hands after hand washing? (Check one answer)</t>
  </si>
  <si>
    <t>None (air dry)</t>
  </si>
  <si>
    <t>Multiple-use cloth towel</t>
  </si>
  <si>
    <t>Single-use cloth towel</t>
  </si>
  <si>
    <t>Paper towels</t>
  </si>
  <si>
    <t>Hot air dryer</t>
  </si>
  <si>
    <t>9. Is a waterless, alcohol-based hand antiseptic used for hand hygiene when there has not been contact with body fluids? (Check one answer)</t>
  </si>
  <si>
    <t>Yes, alcohol-based antiseptic without emollient</t>
  </si>
  <si>
    <t>Yes, alcohol-based antiseptic with emollient</t>
  </si>
  <si>
    <t>Alcohol-based hand antiseptic is not available</t>
  </si>
  <si>
    <t>11. How many dispensers of waterless alcohol-based antiseptic are available in the facility? (Check one answer)</t>
  </si>
  <si>
    <t>Hand Hygiene Practices</t>
  </si>
  <si>
    <t>12. In which of the following situations do health care personnel routinely wash their hands with soap and water or a waterless, alcohol-based hand antiseptic? (Read the situations and mark all answers that apply)</t>
  </si>
  <si>
    <t>Before contact with patients</t>
  </si>
  <si>
    <t>After contact with individual patients or their immediate environment</t>
  </si>
  <si>
    <t>Before manipulating medical devices such as intravenous catheters, or before handling wound dressing</t>
  </si>
  <si>
    <t>After touching potentially contaminated objects or surfaces</t>
  </si>
  <si>
    <t>After removing gloves</t>
  </si>
  <si>
    <t>After using bathroom, toilet, latrine</t>
  </si>
  <si>
    <t>15. Is it usual practice to wear gloves instead of washing hands for contact with patients or potentially contaminated environmental surfaces? (Check one answer)</t>
  </si>
  <si>
    <t>No training provided</t>
  </si>
  <si>
    <t>All health facility cleaning and maintenance staff</t>
  </si>
  <si>
    <t>Respiratory Hygiene</t>
  </si>
  <si>
    <t>No (If no, omit question 2)</t>
  </si>
  <si>
    <t>Hand hygiene</t>
  </si>
  <si>
    <t>Sterile water</t>
  </si>
  <si>
    <t>No written procedure</t>
  </si>
  <si>
    <t>Reporting of failure</t>
  </si>
  <si>
    <t>Recall potentially contaminated items from clinical units</t>
  </si>
  <si>
    <t>Not all used items are decontaminated</t>
  </si>
  <si>
    <t>Ethyl or isopropyl alcohol</t>
  </si>
  <si>
    <t>Glutaraldehyde</t>
  </si>
  <si>
    <t>Sodium hypochlorite or other chlorine compound</t>
  </si>
  <si>
    <t>That is not diluted</t>
  </si>
  <si>
    <t>Diluted in 5 parts of chlorine and 5 parts of water</t>
  </si>
  <si>
    <t>Diluted in 1 part of chlorine and 9 parts of water</t>
  </si>
  <si>
    <t>No chlorine is used</t>
  </si>
  <si>
    <t>5 minutes</t>
  </si>
  <si>
    <t>10 minutes</t>
  </si>
  <si>
    <t>30 minutes</t>
  </si>
  <si>
    <t>Only rinsed with the solution</t>
  </si>
  <si>
    <t>Rinsing</t>
  </si>
  <si>
    <t>Vigorous scrubbing with brush</t>
  </si>
  <si>
    <t>Water</t>
  </si>
  <si>
    <t>Water with detergent</t>
  </si>
  <si>
    <t>No wrapping</t>
  </si>
  <si>
    <t>Canvas</t>
  </si>
  <si>
    <t>Paper</t>
  </si>
  <si>
    <t>Cotton</t>
  </si>
  <si>
    <t>Muslin</t>
  </si>
  <si>
    <t>Newsprint</t>
  </si>
  <si>
    <t>One layer</t>
  </si>
  <si>
    <t>Two layers</t>
  </si>
  <si>
    <t>Microwave</t>
  </si>
  <si>
    <t>Flash steam/vapor sterilization (autoclave)</t>
  </si>
  <si>
    <t>High-level chemical disinfection</t>
  </si>
  <si>
    <t>No indicator is used</t>
  </si>
  <si>
    <t>Chemical indicators used</t>
  </si>
  <si>
    <t>Neither is used</t>
  </si>
  <si>
    <t>Once a week</t>
  </si>
  <si>
    <t>Once a month</t>
  </si>
  <si>
    <t>Every cycle</t>
  </si>
  <si>
    <t>No autoclaves available in health facility</t>
  </si>
  <si>
    <t>Only when serviced as needed for repairs</t>
  </si>
  <si>
    <t>Only when serviced by maintenance per service contract</t>
  </si>
  <si>
    <t>Several times a year</t>
  </si>
  <si>
    <t>Directly on shelves or carts</t>
  </si>
  <si>
    <t>In cardboard boxes</t>
  </si>
  <si>
    <t>In paper bags</t>
  </si>
  <si>
    <t>In enclosed plastic or metal boxes</t>
  </si>
  <si>
    <t>In plastic bags</t>
  </si>
  <si>
    <t>Newest sterile packs are used first</t>
  </si>
  <si>
    <t>Randomly or as convenient</t>
  </si>
  <si>
    <t>Oldest sterile packs are used first</t>
  </si>
  <si>
    <t>Several times a year (not regularly)</t>
  </si>
  <si>
    <t>Only when serviced by maintenance as needed for repairs</t>
  </si>
  <si>
    <t>On schedule recommended by manufacturer</t>
  </si>
  <si>
    <t>No drying</t>
  </si>
  <si>
    <t>Air dried</t>
  </si>
  <si>
    <t>Dry heat (i.e., oven)</t>
  </si>
  <si>
    <t>Forced air (i.e., fan)</t>
  </si>
  <si>
    <t>Tap water alone</t>
  </si>
  <si>
    <t>Distilled water alone</t>
  </si>
  <si>
    <t>Distilled water followed by alcohol rinse</t>
  </si>
  <si>
    <t>Tap water followed by alcohol rinse</t>
  </si>
  <si>
    <t>Injection Practices</t>
  </si>
  <si>
    <t>Environmental Health</t>
  </si>
  <si>
    <t>Cleanliness</t>
  </si>
  <si>
    <t>Waste management and disposal</t>
  </si>
  <si>
    <t>Linen</t>
  </si>
  <si>
    <t>Patient safety</t>
  </si>
  <si>
    <t>Respiratory hygiene and cough etiquette</t>
  </si>
  <si>
    <t>Injection safety</t>
  </si>
  <si>
    <t>Wound care</t>
  </si>
  <si>
    <t>Patient care equipment</t>
  </si>
  <si>
    <t>Staff safety</t>
  </si>
  <si>
    <t>Personal protective clothing</t>
  </si>
  <si>
    <t>Borehole</t>
  </si>
  <si>
    <t>Needle stick injuries</t>
  </si>
  <si>
    <t>Municipal sewerage</t>
  </si>
  <si>
    <t>Chemical toilets</t>
  </si>
  <si>
    <t>Pit latrine/bucket</t>
  </si>
  <si>
    <t>No container</t>
  </si>
  <si>
    <t>Removal by medical waste contractor</t>
  </si>
  <si>
    <t>Twice daily</t>
  </si>
  <si>
    <t>Sodium perborate powder or Pthalaldehyde or Chlorhexidine gluconate (Hibitane)</t>
  </si>
  <si>
    <t>Consultation room</t>
  </si>
  <si>
    <t>Treatment or procedure room</t>
  </si>
  <si>
    <t>Emergency room</t>
  </si>
  <si>
    <t xml:space="preserve">10. Is  waterless, alcohol-based hand antiseptic for hand washing always available? </t>
  </si>
  <si>
    <t>13. Do staff with skin lesions and cuts use waterproof dressings to cover it?</t>
  </si>
  <si>
    <t>14. Do staff have short finger nails and/or not using artificial nails or nail extenders?</t>
  </si>
  <si>
    <t xml:space="preserve">3. Do you have a standard operating procedure/policy/guideline for each of the following areas? </t>
  </si>
  <si>
    <t>All clinical staff (including doctors, nurses)</t>
  </si>
  <si>
    <t>Vital area</t>
  </si>
  <si>
    <t>Located outside of the facility</t>
  </si>
  <si>
    <t>Well ventilated</t>
  </si>
  <si>
    <t>Has a roof</t>
  </si>
  <si>
    <t>Has rodent and vermin proof door and vent coverings</t>
  </si>
  <si>
    <t>Locked at all times</t>
  </si>
  <si>
    <t>Has shelving</t>
  </si>
  <si>
    <t>Can be hosed with adequate drainage</t>
  </si>
  <si>
    <t>Colour coded Cloths</t>
  </si>
  <si>
    <t>Colour coded mops</t>
  </si>
  <si>
    <t>Colour coded buckets</t>
  </si>
  <si>
    <t>Janitor trolley or double bucket mop trolley</t>
  </si>
  <si>
    <t>In the toilet</t>
  </si>
  <si>
    <t>In the slop-hopper/sluice</t>
  </si>
  <si>
    <t>In the outside drain</t>
  </si>
  <si>
    <t>It is washed and left to dry</t>
  </si>
  <si>
    <t xml:space="preserve">Staff development </t>
  </si>
  <si>
    <t>Protective face shields OR goggles with surgical face masks</t>
  </si>
  <si>
    <t>Gloves sterile</t>
  </si>
  <si>
    <t>Gloves non-sterile</t>
  </si>
  <si>
    <t>Safety shoes</t>
  </si>
  <si>
    <t xml:space="preserve">Gowns OR Disposable aprons </t>
  </si>
  <si>
    <t>Patient care equipment and instruments</t>
  </si>
  <si>
    <t>Patient care  Instruments and Equipment Sterilization</t>
  </si>
  <si>
    <t xml:space="preserve">Patient care equipment and instruments cleaning and disinfection </t>
  </si>
  <si>
    <t>Healthcare  Waste</t>
  </si>
  <si>
    <t>Patient Safety</t>
  </si>
  <si>
    <t>Staff Safety</t>
  </si>
  <si>
    <t>Staff health</t>
  </si>
  <si>
    <t>Personal Protective Equipment</t>
  </si>
  <si>
    <t>2. Do you have a designated infection control officer?</t>
  </si>
  <si>
    <t>GENERAL</t>
  </si>
  <si>
    <t>1. Do you have the  National Infection Control Policy?</t>
  </si>
  <si>
    <t>4. In the past two years did all staff (professional and non-professional staff) receive training related to preventing nosocomial infections?</t>
  </si>
  <si>
    <t>5. If yes, which of the following topics were discussed? (Mark all answers that apply with a "1")</t>
  </si>
  <si>
    <t>1. What is the general source of the health facility’s water supply (e.g., water supply for sinks)? (Check one answer)</t>
  </si>
  <si>
    <t>Water brought in by tanker trucks or containers</t>
  </si>
  <si>
    <t>Municipal water</t>
  </si>
  <si>
    <t>Area</t>
  </si>
  <si>
    <t>Percentage</t>
  </si>
  <si>
    <t xml:space="preserve">Liquid soaps are not used </t>
  </si>
  <si>
    <t>Fewer than one for every service area</t>
  </si>
  <si>
    <t>One or more for every service area</t>
  </si>
  <si>
    <t>Sodium perborate powder OR phthalaldehyde</t>
  </si>
  <si>
    <t>3. If no, does this water undergo additional treatment at the health facility?</t>
  </si>
  <si>
    <t>4. Which method is used for additional treatment of water? (Mark the method that is generally used)</t>
  </si>
  <si>
    <t>5. What is the mechanism for sanitation clearance at the health facility?</t>
  </si>
  <si>
    <t>6. Which health facility staff are trained in the handling/disposal of Healthcare risk waste? (Mark all answers that apply)</t>
  </si>
  <si>
    <t>7. Is healthcare risk waste containers available in the following areas :</t>
  </si>
  <si>
    <t>8. Are clearly labeled containers used to store healthcare risk waste?</t>
  </si>
  <si>
    <t>9. Is healthcare risk waste stored separately from healthcare general waste?</t>
  </si>
  <si>
    <t>10. Is there a specific storage areas for healthcare risk waste</t>
  </si>
  <si>
    <t>11. Does the  storage areas for healthcare risk waste comply with the following safety requirements</t>
  </si>
  <si>
    <t xml:space="preserve">12. Is there a service provider appointed/mother hospital  designated to remove healthcare risk waste </t>
  </si>
  <si>
    <t xml:space="preserve">13.Is there a specific storage area for general healthcare waste  (e.g., paper, food remains) </t>
  </si>
  <si>
    <t xml:space="preserve">14. Does the municipality or mother hospital  remove general healthcare waste? </t>
  </si>
  <si>
    <t>15. When is patient areas cleaned? (Check one answer)</t>
  </si>
  <si>
    <t>16. What is the reason for daily cleaning in health facilities? (Check all the applicable answers)</t>
  </si>
  <si>
    <t>17. In what order are the different parts cleaned? (Check all the applicable answers)</t>
  </si>
  <si>
    <t>18. How do you clean the health facility floors? (Check one answer)</t>
  </si>
  <si>
    <t>19. What do you use to clean health facility surfaces? (Check one answer)</t>
  </si>
  <si>
    <t>20. What precautions is taken when removing dirty bed linen? (Check all the applicable answers)</t>
  </si>
  <si>
    <t>21. How is spillages cleaned in the facility (secretions/discharges, blood, excretions)? (Check all the applicable answers)</t>
  </si>
  <si>
    <t>22. What equipment is used to clean the facility? (Check all the applicable answers)</t>
  </si>
  <si>
    <t>23. Which liquids are used for general cleaning? (Check all the applicable answers)</t>
  </si>
  <si>
    <t>24. Which liquids are used to disinfect? (Check all the applicable answers)</t>
  </si>
  <si>
    <t>25. Is there a separate area intended as a temporary storeroom for dirty and contaminated bed linen and clothes?</t>
  </si>
  <si>
    <t>16. Does the health facility have at least one poster on hand washing in every consultation room? (Check one answer)</t>
  </si>
  <si>
    <t>17. Are there posters with cough etiquette displayed in waiting areas?</t>
  </si>
  <si>
    <t>18. Do patients that have a persistent or productive cough and or have symptoms of respiratory infection get fast tracked?</t>
  </si>
  <si>
    <t>20. Are stethoscopes cleaned daily?</t>
  </si>
  <si>
    <t>21. Are adult scales wiped daily with a disinfectant?</t>
  </si>
  <si>
    <t>22. Are baby scales wiped with a disinfectant between each patient?</t>
  </si>
  <si>
    <t>23. Are clinical thermometers disinfected between each patient?</t>
  </si>
  <si>
    <t>24. Is the equipment on the emergency trolley cleaned immediately after each use?</t>
  </si>
  <si>
    <t>26. Are pulse oximeters disinfected after use per patient?</t>
  </si>
  <si>
    <t>27. Which disinfectant is usually used to disinfect used items? (Mark the one that is most commonly used)</t>
  </si>
  <si>
    <t>28. What is used to rinse items after high-level chemical disinfection? (Check one answer)</t>
  </si>
  <si>
    <t>29. Does disinfection occur before cleaning or any other handling of used items?</t>
  </si>
  <si>
    <t>30. Equipment disinfection is done in a chlorine solution</t>
  </si>
  <si>
    <t>31. For disinfection, equipment is kept in chlorine solution for:</t>
  </si>
  <si>
    <t>32. How are soiled instruments usually cleaned? (Mark all answers that apply)</t>
  </si>
  <si>
    <t>33. Which of the following solutions is used to remove organic material from soiled instruments? (Check one answer)</t>
  </si>
  <si>
    <t>34. Is equipment sterilized at the facility?</t>
  </si>
  <si>
    <t>35. If the answer above is Yes, then indicate if the  designated staff member has been trained to undertake sterilisation and use of autoclave</t>
  </si>
  <si>
    <t>36. What procedures do staff follow when sterilizer failures are detected? (mark all applicable questions)</t>
  </si>
  <si>
    <t>37. What material is usually used to package items for sterilization? (Check one answer)</t>
  </si>
  <si>
    <t>37. How many layers are used to wrap items to be sterilized? (Check one answer)</t>
  </si>
  <si>
    <t>38. Which methods are used for equipment sterilization? (Mark all answers that apply)</t>
  </si>
  <si>
    <t>39. Are indicators used to monitor the success of sterilization? (Check one answer)</t>
  </si>
  <si>
    <t>40. How often are monitoring indicators used? (Check one answer)</t>
  </si>
  <si>
    <t>41. How frequently are autoclaves checked by a service or maintenance person? (Check one answer)</t>
  </si>
  <si>
    <t>42. How are sterile instrument packs stored? (Check one answer)</t>
  </si>
  <si>
    <t>43. Is the date of sterilization written on sterile packs?</t>
  </si>
  <si>
    <t>44. In what order are sterile supplies removed from storage for use? (Check one answer)</t>
  </si>
  <si>
    <t>45. Does the written SOP cover the shelf-life after which unprotected items must be re-sterilized?</t>
  </si>
  <si>
    <t>46. How often are time, temperature, and pressure monitored during the steam/pressure sterilization process? (Check one answer)</t>
  </si>
  <si>
    <t>47. How are items dried after removal from the autoclave? (Check one answer)</t>
  </si>
  <si>
    <t>48. How often do you use reprocessed needles for injections? (Check one answer)</t>
  </si>
  <si>
    <t>49. Do you use the same needle in multiple patients without formal reprocessing? (Mark one answer)</t>
  </si>
  <si>
    <t>50. Are auto-disposable syringes? (Check one answer)</t>
  </si>
  <si>
    <t>51. When drawing medications or vaccines from vials, do you swab the top of the vial with alcohol or alcohol-containing (e.g., tincture of iodine) disinfectant?</t>
  </si>
  <si>
    <t>52. Do you leave the needle sticking into multi-dose vials so that the solution can be withdrawn easily for multiple patients?</t>
  </si>
  <si>
    <t>53. Do you use the same syringes in multiple patients without formal reprocessing? (Mark one answer)</t>
  </si>
  <si>
    <t>54. Do you use glass ampoules that must be cracked open by hand?</t>
  </si>
  <si>
    <t>55. Are ampoules cracked using sterile gauze to protect the hands and to keep the contents sterile?</t>
  </si>
  <si>
    <t>56. Do you have routine training sessions to educate staff about safe injection practices?</t>
  </si>
  <si>
    <t>2. For which employee exposures does the health facility have written policies and procedures readily available to health facility staff? (Mark all answers that apply)</t>
  </si>
  <si>
    <t>1. Is the following available for staff to use at all times:</t>
  </si>
  <si>
    <t>3. Are staff screened monthly for TB symptoms?</t>
  </si>
  <si>
    <t>5. Which of the following topics are routinely included in employee education programs that cover disease transmission, avoiding exposure, and what to do if exposed? (Mark all answers that apply)</t>
  </si>
  <si>
    <t>6. Is there a written policy/procedure for reducing the risk of injuries to personnel by needles or other sharp instruments?</t>
  </si>
  <si>
    <t>7. Are sharps  containers available for disposable needles and other sharps in every room where required?</t>
  </si>
  <si>
    <t>8. Which types of containers are used? (Mark the answer that best applies)</t>
  </si>
  <si>
    <t>9. Are these containers emptied or disposed of when they are three-quarters full? (Mark the answer that best applies)</t>
  </si>
  <si>
    <t>10. How are containers handled when they are changed? (Mark the answer that best applies)</t>
  </si>
  <si>
    <t>11. How are the contents of these containers finally disposed of? (Mark the answer that best applies)</t>
  </si>
  <si>
    <t xml:space="preserve">12. Are needles recapped after use or prior to disposal? </t>
  </si>
  <si>
    <t xml:space="preserve">13. Are needles bent or broken prior to disposal? </t>
  </si>
  <si>
    <t xml:space="preserve">14. Are retractable lancets available for obtaining blood? </t>
  </si>
  <si>
    <t>15. Are employee punctures and sharp injuries monitored? (Mark one answer only)</t>
  </si>
  <si>
    <t xml:space="preserve">16. Is a copy of the Occupational Health and Safety Act available </t>
  </si>
  <si>
    <t>17. Are all needle stick injuries recorded and reported as prescribed in the  Compensation for Occupational Injuries and Diseases Act no 130 of 1993 (COIDA)</t>
  </si>
  <si>
    <t>18. Is the post exposure prophylaxis (PEP) provided as per PEP Guideline</t>
  </si>
  <si>
    <t>Staff Safety (18 questions)</t>
  </si>
  <si>
    <t>General (5 questions)</t>
  </si>
  <si>
    <t>Environmental health (31 questions)</t>
  </si>
  <si>
    <t>Patient safety (56 questions)</t>
  </si>
  <si>
    <r>
      <rPr>
        <b/>
        <sz val="14"/>
        <color theme="1"/>
        <rFont val="Calibri"/>
        <family val="2"/>
        <scheme val="minor"/>
      </rPr>
      <t>Name of facility:</t>
    </r>
    <r>
      <rPr>
        <sz val="14"/>
        <color theme="1"/>
        <rFont val="Calibri"/>
        <family val="2"/>
        <scheme val="minor"/>
      </rPr>
      <t>_____________________________________________________</t>
    </r>
  </si>
  <si>
    <t>Average percentage</t>
  </si>
  <si>
    <t>26. Where are mops and cloths washed? (Check all the applicable answers)</t>
  </si>
  <si>
    <t>27. When should the cleaning equipment be washed? (Check all the applicable answers)</t>
  </si>
  <si>
    <t xml:space="preserve">28. Where is the dirty water from the mop bucket emptied? </t>
  </si>
  <si>
    <t>29. What happens to the cleaning equipment after being used? (Check all the applicable answers)</t>
  </si>
  <si>
    <t>30. Is the operational staff monitored or supervised when cleaning? (Check one answer)</t>
  </si>
  <si>
    <t>General (5 measures)</t>
  </si>
  <si>
    <t>Environmental health (30 measures)</t>
  </si>
  <si>
    <t>Patient safety (56 measures)</t>
  </si>
  <si>
    <t>Staff Safety (18 measures)</t>
  </si>
  <si>
    <t>Total score (from 109 measures)</t>
  </si>
  <si>
    <t>Number of answers checked (If 10 items checked, score allocated is 1) Auto calculated field</t>
  </si>
  <si>
    <t>Assessment section score</t>
  </si>
  <si>
    <t>Number of answers checked (If 1 to 3 items checked, score allocated is 1, if 4 items checked score allocated is 2) auto calculated field</t>
  </si>
  <si>
    <t xml:space="preserve">Hand wash basin </t>
  </si>
  <si>
    <t>Number of answers checked (If 5 to 7 items checked, score allocated is 1, if 8 items checked score allocated is 2) auto calculated field</t>
  </si>
  <si>
    <t>Number of answers checked  (auto calculated)</t>
  </si>
  <si>
    <t>In the hand wash basin</t>
  </si>
  <si>
    <t>1. Does each have clinical hand wash stations in the following areas:</t>
  </si>
  <si>
    <t>19. Adequate natural (windows) OR mechanical ventilation (ceiling fans/air conditioner) in all waiting and service areas</t>
  </si>
  <si>
    <t>25. Are blood pressure cuffs cleaned at least weekly?</t>
  </si>
  <si>
    <t>Number of answers checked (If 1 to 4 items checked, score allocated is 1. If 5 or more items checked, score allocated is 2) Auto calculated field</t>
  </si>
  <si>
    <t>4. Are staff routinely offered screening for HIV:</t>
  </si>
  <si>
    <t>Number of answers checked (If 1 to 3 items checked, score allocated is 1. If 4 or more items checked, score allocated is 2) Auto calculated field</t>
  </si>
  <si>
    <t>Instructions for completing the Infection Control Assessment Tool</t>
  </si>
  <si>
    <t>1st Draft: November 2017</t>
  </si>
  <si>
    <t>Summary of scores</t>
  </si>
  <si>
    <t>34. In what order are sterile supplies removed from storage for use? (Check one answer)</t>
  </si>
  <si>
    <t>35. Does the written SOP cover the shelf-life after which unprotected items must be re-sterilized?</t>
  </si>
  <si>
    <t>36. How often do you use reprocessed needles for injections? (Check one answer)</t>
  </si>
  <si>
    <t>37. Do you use the same needle in multiple patients without formal reprocessing? (Mark one answer)</t>
  </si>
  <si>
    <t>38. Are auto-disposable syringes? (Check one answer)</t>
  </si>
  <si>
    <t>39. When drawing medications or vaccines from vials, do you swab the top of the vial with alcohol or alcohol-containing (e.g., tincture of iodine) disinfectant?</t>
  </si>
  <si>
    <t>40. Do you leave the needle sticking into multi-dose vials so that the solution can be withdrawn easily for multiple patients?</t>
  </si>
  <si>
    <t>41. Do you use the same syringes in multiple patients without formal reprocessing? (Mark one answer)</t>
  </si>
  <si>
    <t>42. Do you use glass ampoules that must be cracked open by hand?</t>
  </si>
  <si>
    <t>43. Are ampoules cracked using sterile gauze to protect the hands and to keep the contents sterile?</t>
  </si>
  <si>
    <t>44. Do you have routine training sessions to educate staff about safe injection practices?</t>
  </si>
  <si>
    <t>Total score (from 98 measures)</t>
  </si>
  <si>
    <t xml:space="preserve">General </t>
  </si>
  <si>
    <t xml:space="preserve">Environmental health </t>
  </si>
  <si>
    <t xml:space="preserve">Patient safety </t>
  </si>
  <si>
    <r>
      <rPr>
        <b/>
        <sz val="14"/>
        <color theme="1"/>
        <rFont val="Calibri"/>
        <family val="2"/>
        <scheme val="minor"/>
      </rPr>
      <t>Date of assessment:</t>
    </r>
    <r>
      <rPr>
        <sz val="14"/>
        <color theme="1"/>
        <rFont val="Calibri"/>
        <family val="2"/>
        <scheme val="minor"/>
      </rPr>
      <t xml:space="preserve"> _____________________________</t>
    </r>
  </si>
  <si>
    <t>50-75%</t>
  </si>
  <si>
    <t>&lt;50%</t>
  </si>
  <si>
    <t xml:space="preserve">Excellent practices in this area </t>
  </si>
  <si>
    <t xml:space="preserve">Poor practices needing immediate attention </t>
  </si>
  <si>
    <t>Good practices in this area</t>
  </si>
  <si>
    <t>Guide for performance of quality of practices assessed in each section</t>
  </si>
  <si>
    <t>2. Does the water undergo purification to ensure potability prior to arriving/used at the health facility? If yes, omit question 3,4 and 5</t>
  </si>
  <si>
    <t>2. Does the water undergo purification to ensure potability prior to arriving/used at the health facility? If yes, omit question3,4 and 5</t>
  </si>
  <si>
    <t>Developed by the National Department of Health, adapted from the 'Infection Control Assessment Tool for Primary Health Care Facilities', 2013 developed by US Agency for International Development (USAID)</t>
  </si>
  <si>
    <t>* The table below for summary of scores will auto calculate according to the scores allocated.</t>
  </si>
  <si>
    <r>
      <rPr>
        <b/>
        <sz val="11"/>
        <color theme="1"/>
        <rFont val="Arial"/>
        <family val="2"/>
      </rPr>
      <t>*</t>
    </r>
    <r>
      <rPr>
        <sz val="11"/>
        <color theme="1"/>
        <rFont val="Arial"/>
        <family val="2"/>
      </rPr>
      <t xml:space="preserve"> Next to each question, mark a "1" next to the applicable answer in the column marked 'Score'. </t>
    </r>
  </si>
  <si>
    <r>
      <rPr>
        <b/>
        <sz val="11"/>
        <color theme="1"/>
        <rFont val="Arial"/>
        <family val="2"/>
      </rPr>
      <t>*</t>
    </r>
    <r>
      <rPr>
        <sz val="11"/>
        <color theme="1"/>
        <rFont val="Arial"/>
        <family val="2"/>
      </rPr>
      <t xml:space="preserve"> Individual instructions are also provided at some questions. </t>
    </r>
  </si>
  <si>
    <r>
      <rPr>
        <b/>
        <sz val="11"/>
        <color theme="1"/>
        <rFont val="Arial"/>
        <family val="2"/>
      </rPr>
      <t>*</t>
    </r>
    <r>
      <rPr>
        <sz val="11"/>
        <color theme="1"/>
        <rFont val="Arial"/>
        <family val="2"/>
      </rPr>
      <t xml:space="preserve"> Note: measures are scored according to weight and not "1" for each measure marked as compliant. </t>
    </r>
  </si>
  <si>
    <t>Annual Infection Control Risk Assessment Tool for Clinics</t>
  </si>
  <si>
    <t>General (5 measures) - maximum score = 14</t>
  </si>
  <si>
    <t>Staff Safety (18 measures) - maximum score = 24</t>
  </si>
  <si>
    <t>No (If no, omit question 5)</t>
  </si>
  <si>
    <t>Environmental health (30 measures) - maximum score = 51</t>
  </si>
  <si>
    <t>Patient safety (44 measures) - maximum score = 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</si>
</sst>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theme="1"/>
      <name val="Calibri"/>
      <family val="2"/>
      <scheme val="minor"/>
    </font>
    <font>
      <sz val="11"/>
      <color rgb="FF000000"/>
      <name val="Calibri"/>
      <family val="2"/>
      <scheme val="minor"/>
    </font>
    <font>
      <b/>
      <sz val="14"/>
      <color theme="1"/>
      <name val="Calibri"/>
      <family val="2"/>
      <scheme val="minor"/>
    </font>
    <font>
      <sz val="18"/>
      <color theme="1"/>
      <name val="Calibri"/>
      <family val="2"/>
      <scheme val="minor"/>
    </font>
    <font>
      <sz val="20"/>
      <color theme="1"/>
      <name val="Calibri"/>
      <family val="2"/>
      <scheme val="minor"/>
    </font>
    <font>
      <sz val="11"/>
      <color theme="0"/>
      <name val="Calibri"/>
      <family val="2"/>
      <scheme val="minor"/>
    </font>
    <font>
      <sz val="10"/>
      <color theme="1"/>
      <name val="Arial Unicode MS"/>
      <family val="2"/>
    </font>
    <font>
      <b/>
      <sz val="20"/>
      <color theme="0"/>
      <name val="Calibri"/>
      <family val="2"/>
      <scheme val="minor"/>
    </font>
    <font>
      <b/>
      <sz val="16"/>
      <color theme="1"/>
      <name val="Calibri"/>
      <family val="2"/>
      <scheme val="minor"/>
    </font>
    <font>
      <sz val="16"/>
      <color theme="1"/>
      <name val="Calibri"/>
      <family val="2"/>
      <scheme val="minor"/>
    </font>
    <font>
      <b/>
      <sz val="22"/>
      <color theme="0"/>
      <name val="Calibri"/>
      <family val="2"/>
      <scheme val="minor"/>
    </font>
    <font>
      <sz val="14"/>
      <color theme="1"/>
      <name val="Calibri"/>
      <family val="2"/>
      <scheme val="minor"/>
    </font>
    <font>
      <b/>
      <sz val="14"/>
      <color rgb="FFFF0000"/>
      <name val="Calibri"/>
      <family val="2"/>
      <scheme val="minor"/>
    </font>
    <font>
      <b/>
      <sz val="12"/>
      <color theme="1"/>
      <name val="Arial"/>
      <family val="2"/>
    </font>
    <font>
      <sz val="12"/>
      <color theme="1"/>
      <name val="Arial"/>
      <family val="2"/>
    </font>
    <font>
      <b/>
      <sz val="16"/>
      <color theme="0"/>
      <name val="Arial"/>
      <family val="2"/>
    </font>
    <font>
      <b/>
      <sz val="18"/>
      <color theme="0"/>
      <name val="Arial"/>
      <family val="2"/>
    </font>
    <font>
      <sz val="11"/>
      <color theme="1"/>
      <name val="Arial"/>
      <family val="2"/>
    </font>
    <font>
      <sz val="10"/>
      <color theme="1"/>
      <name val="Arial"/>
      <family val="2"/>
    </font>
    <font>
      <b/>
      <sz val="11"/>
      <color theme="1"/>
      <name val="Arial"/>
      <family val="2"/>
    </font>
    <font>
      <b/>
      <sz val="17.5"/>
      <color rgb="FF006024"/>
      <name val="Arial"/>
      <family val="2"/>
    </font>
  </fonts>
  <fills count="7">
    <fill>
      <patternFill patternType="none"/>
    </fill>
    <fill>
      <patternFill patternType="gray125"/>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rgb="FF006024"/>
        <bgColor indexed="64"/>
      </patternFill>
    </fill>
  </fills>
  <borders count="4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ck">
        <color rgb="FF006024"/>
      </left>
      <right style="thin">
        <color auto="1"/>
      </right>
      <top style="thin">
        <color auto="1"/>
      </top>
      <bottom style="thin">
        <color auto="1"/>
      </bottom>
      <diagonal/>
    </border>
    <border>
      <left style="thin">
        <color auto="1"/>
      </left>
      <right style="thick">
        <color rgb="FF006024"/>
      </right>
      <top style="thin">
        <color auto="1"/>
      </top>
      <bottom style="thin">
        <color auto="1"/>
      </bottom>
      <diagonal/>
    </border>
    <border>
      <left style="thick">
        <color rgb="FF006024"/>
      </left>
      <right style="thin">
        <color auto="1"/>
      </right>
      <top style="thin">
        <color auto="1"/>
      </top>
      <bottom style="thick">
        <color rgb="FF006024"/>
      </bottom>
      <diagonal/>
    </border>
    <border>
      <left style="thin">
        <color auto="1"/>
      </left>
      <right style="thick">
        <color rgb="FF006024"/>
      </right>
      <top style="thin">
        <color auto="1"/>
      </top>
      <bottom style="thick">
        <color rgb="FF006024"/>
      </bottom>
      <diagonal/>
    </border>
    <border>
      <left style="thick">
        <color rgb="FF006024"/>
      </left>
      <right style="thin">
        <color auto="1"/>
      </right>
      <top/>
      <bottom style="thin">
        <color auto="1"/>
      </bottom>
      <diagonal/>
    </border>
    <border>
      <left style="thin">
        <color auto="1"/>
      </left>
      <right style="thick">
        <color rgb="FF006024"/>
      </right>
      <top/>
      <bottom style="thin">
        <color auto="1"/>
      </bottom>
      <diagonal/>
    </border>
    <border>
      <left style="thick">
        <color rgb="FF006024"/>
      </left>
      <right style="thin">
        <color auto="1"/>
      </right>
      <top style="thick">
        <color rgb="FF006024"/>
      </top>
      <bottom style="thick">
        <color rgb="FF006024"/>
      </bottom>
      <diagonal/>
    </border>
    <border>
      <left style="thin">
        <color auto="1"/>
      </left>
      <right style="thick">
        <color rgb="FF006024"/>
      </right>
      <top style="thick">
        <color rgb="FF006024"/>
      </top>
      <bottom style="thick">
        <color rgb="FF006024"/>
      </bottom>
      <diagonal/>
    </border>
    <border>
      <left/>
      <right style="thin">
        <color auto="1"/>
      </right>
      <top/>
      <bottom/>
      <diagonal/>
    </border>
    <border>
      <left style="thin">
        <color auto="1"/>
      </left>
      <right/>
      <top/>
      <bottom/>
      <diagonal/>
    </border>
    <border>
      <left style="medium">
        <color rgb="FF006024"/>
      </left>
      <right/>
      <top style="medium">
        <color rgb="FF006024"/>
      </top>
      <bottom style="thin">
        <color auto="1"/>
      </bottom>
      <diagonal/>
    </border>
    <border>
      <left/>
      <right style="medium">
        <color rgb="FF006024"/>
      </right>
      <top style="medium">
        <color rgb="FF006024"/>
      </top>
      <bottom style="thin">
        <color auto="1"/>
      </bottom>
      <diagonal/>
    </border>
    <border>
      <left style="medium">
        <color rgb="FF006024"/>
      </left>
      <right style="thin">
        <color auto="1"/>
      </right>
      <top style="thin">
        <color auto="1"/>
      </top>
      <bottom style="thin">
        <color auto="1"/>
      </bottom>
      <diagonal/>
    </border>
    <border>
      <left style="thin">
        <color auto="1"/>
      </left>
      <right style="medium">
        <color rgb="FF006024"/>
      </right>
      <top style="thin">
        <color auto="1"/>
      </top>
      <bottom style="thin">
        <color auto="1"/>
      </bottom>
      <diagonal/>
    </border>
    <border>
      <left style="medium">
        <color rgb="FF006024"/>
      </left>
      <right style="thin">
        <color auto="1"/>
      </right>
      <top style="thin">
        <color auto="1"/>
      </top>
      <bottom/>
      <diagonal/>
    </border>
    <border>
      <left style="medium">
        <color rgb="FF006024"/>
      </left>
      <right style="thin">
        <color auto="1"/>
      </right>
      <top style="thin">
        <color auto="1"/>
      </top>
      <bottom style="medium">
        <color rgb="FF006024"/>
      </bottom>
      <diagonal/>
    </border>
    <border>
      <left style="thin">
        <color auto="1"/>
      </left>
      <right style="medium">
        <color rgb="FF006024"/>
      </right>
      <top style="thin">
        <color auto="1"/>
      </top>
      <bottom style="medium">
        <color rgb="FF006024"/>
      </bottom>
      <diagonal/>
    </border>
    <border>
      <left style="thin">
        <color auto="1"/>
      </left>
      <right style="medium">
        <color rgb="FF006024"/>
      </right>
      <top style="thin">
        <color auto="1"/>
      </top>
      <bottom/>
      <diagonal/>
    </border>
    <border>
      <left style="medium">
        <color rgb="FF006024"/>
      </left>
      <right style="thin">
        <color auto="1"/>
      </right>
      <top style="medium">
        <color rgb="FF006024"/>
      </top>
      <bottom style="thin">
        <color auto="1"/>
      </bottom>
      <diagonal/>
    </border>
    <border>
      <left style="thin">
        <color auto="1"/>
      </left>
      <right style="medium">
        <color rgb="FF006024"/>
      </right>
      <top style="medium">
        <color rgb="FF006024"/>
      </top>
      <bottom style="thin">
        <color auto="1"/>
      </bottom>
      <diagonal/>
    </border>
    <border>
      <left style="thick">
        <color rgb="FF006024"/>
      </left>
      <right/>
      <top style="thick">
        <color rgb="FF006024"/>
      </top>
      <bottom style="thin">
        <color auto="1"/>
      </bottom>
      <diagonal/>
    </border>
    <border>
      <left/>
      <right style="thick">
        <color rgb="FF006024"/>
      </right>
      <top style="thick">
        <color rgb="FF006024"/>
      </top>
      <bottom style="thin">
        <color auto="1"/>
      </bottom>
      <diagonal/>
    </border>
    <border>
      <left style="thick">
        <color rgb="FF006024"/>
      </left>
      <right style="thin">
        <color auto="1"/>
      </right>
      <top style="thin">
        <color auto="1"/>
      </top>
      <bottom/>
      <diagonal/>
    </border>
    <border>
      <left style="thin">
        <color auto="1"/>
      </left>
      <right style="thick">
        <color rgb="FF006024"/>
      </right>
      <top style="thin">
        <color auto="1"/>
      </top>
      <bottom/>
      <diagonal/>
    </border>
    <border>
      <left style="thick">
        <color rgb="FF006024"/>
      </left>
      <right style="thin">
        <color auto="1"/>
      </right>
      <top style="medium">
        <color rgb="FF006024"/>
      </top>
      <bottom style="thin">
        <color auto="1"/>
      </bottom>
      <diagonal/>
    </border>
    <border>
      <left style="thin">
        <color auto="1"/>
      </left>
      <right style="thick">
        <color rgb="FF006024"/>
      </right>
      <top style="medium">
        <color rgb="FF006024"/>
      </top>
      <bottom style="thin">
        <color auto="1"/>
      </bottom>
      <diagonal/>
    </border>
  </borders>
  <cellStyleXfs count="1">
    <xf numFmtId="0" fontId="0" fillId="0" borderId="0"/>
  </cellStyleXfs>
  <cellXfs count="142">
    <xf numFmtId="0" fontId="0" fillId="0" borderId="0" xfId="0"/>
    <xf numFmtId="0" fontId="0" fillId="0" borderId="0" xfId="0" applyAlignment="1">
      <alignment wrapText="1"/>
    </xf>
    <xf numFmtId="0" fontId="1" fillId="0" borderId="0" xfId="0" applyFont="1"/>
    <xf numFmtId="0" fontId="4" fillId="0" borderId="0" xfId="0" applyFont="1"/>
    <xf numFmtId="0" fontId="5" fillId="0" borderId="0" xfId="0" applyFont="1"/>
    <xf numFmtId="0" fontId="0" fillId="0" borderId="0" xfId="0" applyAlignment="1"/>
    <xf numFmtId="0" fontId="0" fillId="0" borderId="5" xfId="0" applyBorder="1" applyAlignment="1">
      <alignment wrapText="1"/>
    </xf>
    <xf numFmtId="0" fontId="0" fillId="0" borderId="6" xfId="0" applyBorder="1"/>
    <xf numFmtId="0" fontId="0" fillId="0" borderId="1" xfId="0" applyBorder="1" applyAlignment="1">
      <alignment horizontal="center"/>
    </xf>
    <xf numFmtId="0" fontId="10" fillId="0" borderId="0" xfId="0" applyFont="1"/>
    <xf numFmtId="0" fontId="12" fillId="0" borderId="0" xfId="0" applyFont="1"/>
    <xf numFmtId="0" fontId="0" fillId="0" borderId="0" xfId="0" applyAlignment="1">
      <alignment horizontal="center"/>
    </xf>
    <xf numFmtId="0" fontId="0" fillId="4" borderId="2" xfId="0" applyFill="1" applyBorder="1" applyAlignment="1">
      <alignment horizontal="center"/>
    </xf>
    <xf numFmtId="0" fontId="0" fillId="0" borderId="1" xfId="0" applyBorder="1" applyAlignment="1" applyProtection="1">
      <alignment horizontal="center"/>
      <protection locked="0"/>
    </xf>
    <xf numFmtId="0" fontId="0" fillId="2" borderId="2" xfId="0" applyFill="1" applyBorder="1" applyAlignment="1">
      <alignment horizontal="center"/>
    </xf>
    <xf numFmtId="0" fontId="9" fillId="3" borderId="1" xfId="0" applyFont="1" applyFill="1" applyBorder="1" applyAlignment="1">
      <alignment horizontal="center"/>
    </xf>
    <xf numFmtId="0" fontId="0" fillId="4" borderId="1" xfId="0" applyFont="1" applyFill="1" applyBorder="1" applyAlignment="1">
      <alignment horizontal="center"/>
    </xf>
    <xf numFmtId="0" fontId="0" fillId="5" borderId="1" xfId="0"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0" fillId="0" borderId="1" xfId="0" applyBorder="1" applyAlignment="1" applyProtection="1">
      <alignment horizontal="center"/>
    </xf>
    <xf numFmtId="0" fontId="12" fillId="0" borderId="0" xfId="0" applyFont="1" applyAlignment="1" applyProtection="1">
      <alignment wrapText="1"/>
      <protection locked="0"/>
    </xf>
    <xf numFmtId="0" fontId="12" fillId="0" borderId="0" xfId="0" applyFont="1" applyAlignment="1">
      <alignment horizontal="center"/>
    </xf>
    <xf numFmtId="0" fontId="12" fillId="0" borderId="0" xfId="0" applyFont="1" applyAlignment="1">
      <alignment wrapText="1"/>
    </xf>
    <xf numFmtId="0" fontId="0" fillId="0" borderId="0" xfId="0" applyBorder="1" applyAlignment="1">
      <alignment horizontal="center"/>
    </xf>
    <xf numFmtId="0" fontId="0" fillId="0" borderId="0" xfId="0" applyBorder="1" applyAlignment="1" applyProtection="1">
      <alignment horizontal="center"/>
    </xf>
    <xf numFmtId="0" fontId="11" fillId="6" borderId="3" xfId="0" applyFont="1" applyFill="1" applyBorder="1" applyAlignment="1">
      <alignment horizontal="center"/>
    </xf>
    <xf numFmtId="0" fontId="11" fillId="6" borderId="4" xfId="0" applyFont="1" applyFill="1" applyBorder="1" applyAlignment="1">
      <alignment horizontal="center"/>
    </xf>
    <xf numFmtId="0" fontId="3" fillId="5" borderId="10" xfId="0" applyFont="1" applyFill="1" applyBorder="1" applyAlignment="1">
      <alignment horizontal="center"/>
    </xf>
    <xf numFmtId="9" fontId="12" fillId="0" borderId="10" xfId="0" applyNumberFormat="1" applyFont="1" applyBorder="1" applyAlignment="1">
      <alignment horizontal="center"/>
    </xf>
    <xf numFmtId="0" fontId="12" fillId="0" borderId="0" xfId="0" applyFont="1" applyAlignment="1"/>
    <xf numFmtId="0" fontId="0" fillId="0" borderId="0" xfId="0" applyBorder="1"/>
    <xf numFmtId="0" fontId="12" fillId="0" borderId="0" xfId="0" applyFont="1" applyBorder="1"/>
    <xf numFmtId="0" fontId="10" fillId="0" borderId="0" xfId="0" applyFont="1" applyBorder="1"/>
    <xf numFmtId="0" fontId="5" fillId="0" borderId="0" xfId="0" applyFont="1" applyBorder="1"/>
    <xf numFmtId="0" fontId="4" fillId="0" borderId="0" xfId="0" applyFont="1" applyBorder="1"/>
    <xf numFmtId="0" fontId="3" fillId="3" borderId="19" xfId="0" applyFont="1" applyFill="1" applyBorder="1" applyAlignment="1">
      <alignment wrapText="1"/>
    </xf>
    <xf numFmtId="0" fontId="3" fillId="3" borderId="20" xfId="0" applyFont="1" applyFill="1" applyBorder="1" applyAlignment="1">
      <alignment horizontal="center"/>
    </xf>
    <xf numFmtId="0" fontId="1" fillId="0" borderId="20" xfId="0" applyFont="1" applyBorder="1" applyAlignment="1">
      <alignment horizontal="center"/>
    </xf>
    <xf numFmtId="0" fontId="1" fillId="0" borderId="21" xfId="0" applyFont="1" applyBorder="1"/>
    <xf numFmtId="0" fontId="0" fillId="4" borderId="22" xfId="0" applyFill="1" applyBorder="1" applyAlignment="1">
      <alignment wrapText="1"/>
    </xf>
    <xf numFmtId="0" fontId="0" fillId="4" borderId="10" xfId="0" applyFill="1" applyBorder="1"/>
    <xf numFmtId="0" fontId="0" fillId="0" borderId="5" xfId="0" applyBorder="1"/>
    <xf numFmtId="0" fontId="1" fillId="2" borderId="22" xfId="0" applyFont="1" applyFill="1" applyBorder="1" applyAlignment="1">
      <alignment wrapText="1"/>
    </xf>
    <xf numFmtId="0" fontId="0" fillId="2" borderId="10" xfId="0" applyFill="1" applyBorder="1"/>
    <xf numFmtId="0" fontId="9" fillId="3" borderId="5" xfId="0" applyFont="1" applyFill="1" applyBorder="1" applyAlignment="1">
      <alignment wrapText="1"/>
    </xf>
    <xf numFmtId="0" fontId="10" fillId="3" borderId="6" xfId="0" applyFont="1" applyFill="1" applyBorder="1"/>
    <xf numFmtId="0" fontId="0" fillId="4" borderId="6" xfId="0" applyFont="1" applyFill="1" applyBorder="1"/>
    <xf numFmtId="0" fontId="0" fillId="5" borderId="22" xfId="0" applyFont="1" applyFill="1" applyBorder="1" applyAlignment="1">
      <alignment wrapText="1"/>
    </xf>
    <xf numFmtId="0" fontId="7" fillId="0" borderId="16" xfId="0" applyFont="1" applyBorder="1"/>
    <xf numFmtId="0" fontId="1" fillId="2" borderId="15" xfId="0" applyFont="1" applyFill="1" applyBorder="1" applyAlignment="1">
      <alignment wrapText="1"/>
    </xf>
    <xf numFmtId="0" fontId="0" fillId="2" borderId="0" xfId="0" applyFill="1" applyBorder="1" applyAlignment="1">
      <alignment horizontal="center"/>
    </xf>
    <xf numFmtId="0" fontId="0" fillId="2" borderId="16" xfId="0" applyFill="1" applyBorder="1"/>
    <xf numFmtId="0" fontId="0" fillId="0" borderId="15" xfId="0" applyBorder="1" applyAlignment="1">
      <alignment wrapText="1"/>
    </xf>
    <xf numFmtId="0" fontId="0" fillId="5" borderId="5" xfId="0" applyFill="1" applyBorder="1" applyAlignment="1">
      <alignment wrapText="1"/>
    </xf>
    <xf numFmtId="0" fontId="2" fillId="0" borderId="15" xfId="0" applyFont="1" applyBorder="1"/>
    <xf numFmtId="0" fontId="9" fillId="3" borderId="7" xfId="0" applyFont="1" applyFill="1" applyBorder="1" applyAlignment="1">
      <alignment wrapText="1"/>
    </xf>
    <xf numFmtId="0" fontId="9" fillId="3" borderId="8" xfId="0" applyFont="1" applyFill="1" applyBorder="1" applyAlignment="1">
      <alignment horizontal="center"/>
    </xf>
    <xf numFmtId="0" fontId="10" fillId="3" borderId="9" xfId="0" applyFont="1" applyFill="1" applyBorder="1"/>
    <xf numFmtId="0" fontId="3" fillId="5" borderId="0" xfId="0" applyFont="1" applyFill="1" applyBorder="1" applyAlignment="1">
      <alignment wrapText="1"/>
    </xf>
    <xf numFmtId="9" fontId="3" fillId="5" borderId="0" xfId="0" applyNumberFormat="1" applyFont="1" applyFill="1" applyBorder="1" applyAlignment="1">
      <alignment horizontal="center"/>
    </xf>
    <xf numFmtId="0" fontId="12" fillId="5" borderId="0" xfId="0" applyFont="1" applyFill="1"/>
    <xf numFmtId="0" fontId="12" fillId="5" borderId="0" xfId="0" applyFont="1" applyFill="1" applyBorder="1"/>
    <xf numFmtId="0" fontId="15" fillId="5" borderId="23" xfId="0" applyFont="1" applyFill="1" applyBorder="1"/>
    <xf numFmtId="9" fontId="14" fillId="5" borderId="24" xfId="0" applyNumberFormat="1" applyFont="1" applyFill="1" applyBorder="1" applyAlignment="1">
      <alignment horizontal="center"/>
    </xf>
    <xf numFmtId="0" fontId="15" fillId="5" borderId="25" xfId="0" applyFont="1" applyFill="1" applyBorder="1"/>
    <xf numFmtId="9" fontId="14" fillId="5" borderId="26" xfId="0" applyNumberFormat="1" applyFont="1" applyFill="1" applyBorder="1" applyAlignment="1">
      <alignment horizontal="center"/>
    </xf>
    <xf numFmtId="0" fontId="15" fillId="5" borderId="27" xfId="0" applyFont="1" applyFill="1" applyBorder="1"/>
    <xf numFmtId="9" fontId="14" fillId="5" borderId="28" xfId="0" applyNumberFormat="1" applyFont="1" applyFill="1" applyBorder="1" applyAlignment="1">
      <alignment horizontal="center"/>
    </xf>
    <xf numFmtId="0" fontId="14" fillId="3" borderId="29" xfId="0" applyFont="1" applyFill="1" applyBorder="1" applyAlignment="1">
      <alignment wrapText="1"/>
    </xf>
    <xf numFmtId="9" fontId="14" fillId="3" borderId="30" xfId="0" applyNumberFormat="1" applyFont="1" applyFill="1" applyBorder="1" applyAlignment="1">
      <alignment horizontal="center"/>
    </xf>
    <xf numFmtId="0" fontId="14" fillId="5" borderId="31" xfId="0" applyFont="1" applyFill="1" applyBorder="1" applyAlignment="1">
      <alignment wrapText="1"/>
    </xf>
    <xf numFmtId="9" fontId="14" fillId="5" borderId="32" xfId="0" applyNumberFormat="1" applyFont="1" applyFill="1" applyBorder="1" applyAlignment="1">
      <alignment horizontal="center"/>
    </xf>
    <xf numFmtId="0" fontId="13" fillId="0" borderId="12" xfId="0" applyFont="1" applyBorder="1" applyAlignment="1">
      <alignment wrapText="1"/>
    </xf>
    <xf numFmtId="0" fontId="13" fillId="0" borderId="13" xfId="0" applyFont="1" applyBorder="1" applyAlignment="1"/>
    <xf numFmtId="0" fontId="13" fillId="0" borderId="14" xfId="0" applyFont="1" applyBorder="1" applyAlignment="1"/>
    <xf numFmtId="0" fontId="17" fillId="6" borderId="33" xfId="0" applyFont="1" applyFill="1" applyBorder="1" applyAlignment="1">
      <alignment horizontal="center" wrapText="1"/>
    </xf>
    <xf numFmtId="0" fontId="11" fillId="6" borderId="34" xfId="0" applyFont="1" applyFill="1" applyBorder="1" applyAlignment="1">
      <alignment horizontal="center"/>
    </xf>
    <xf numFmtId="0" fontId="14" fillId="3" borderId="35" xfId="0" applyFont="1" applyFill="1" applyBorder="1" applyAlignment="1">
      <alignment wrapText="1"/>
    </xf>
    <xf numFmtId="0" fontId="14" fillId="3" borderId="36" xfId="0" applyFont="1" applyFill="1" applyBorder="1" applyAlignment="1">
      <alignment horizontal="center"/>
    </xf>
    <xf numFmtId="0" fontId="15" fillId="0" borderId="35" xfId="0" applyFont="1" applyBorder="1" applyAlignment="1">
      <alignment wrapText="1"/>
    </xf>
    <xf numFmtId="0" fontId="15" fillId="0" borderId="36" xfId="0" applyFont="1" applyBorder="1" applyAlignment="1">
      <alignment horizontal="center"/>
    </xf>
    <xf numFmtId="0" fontId="15" fillId="0" borderId="37" xfId="0" applyFont="1" applyBorder="1" applyAlignment="1">
      <alignment wrapText="1"/>
    </xf>
    <xf numFmtId="9" fontId="15" fillId="0" borderId="36" xfId="0" applyNumberFormat="1" applyFont="1" applyBorder="1" applyAlignment="1">
      <alignment horizontal="center"/>
    </xf>
    <xf numFmtId="0" fontId="14" fillId="3" borderId="38" xfId="0" applyFont="1" applyFill="1" applyBorder="1" applyAlignment="1">
      <alignment wrapText="1"/>
    </xf>
    <xf numFmtId="9" fontId="14" fillId="3" borderId="39" xfId="0" applyNumberFormat="1" applyFont="1" applyFill="1" applyBorder="1" applyAlignment="1">
      <alignment horizontal="center"/>
    </xf>
    <xf numFmtId="0" fontId="14" fillId="3" borderId="37" xfId="0" applyFont="1" applyFill="1" applyBorder="1" applyAlignment="1">
      <alignment wrapText="1"/>
    </xf>
    <xf numFmtId="0" fontId="14" fillId="3" borderId="40" xfId="0" applyFont="1" applyFill="1" applyBorder="1" applyAlignment="1">
      <alignment horizontal="center"/>
    </xf>
    <xf numFmtId="0" fontId="14" fillId="3" borderId="41" xfId="0" applyFont="1" applyFill="1" applyBorder="1" applyAlignment="1">
      <alignment wrapText="1"/>
    </xf>
    <xf numFmtId="0" fontId="14" fillId="3" borderId="42" xfId="0" applyFont="1" applyFill="1" applyBorder="1" applyAlignment="1">
      <alignment horizontal="center"/>
    </xf>
    <xf numFmtId="0" fontId="16" fillId="6" borderId="43" xfId="0" applyFont="1" applyFill="1" applyBorder="1" applyAlignment="1">
      <alignment horizontal="center" vertical="center" wrapText="1"/>
    </xf>
    <xf numFmtId="0" fontId="11" fillId="6" borderId="44" xfId="0" applyFont="1" applyFill="1" applyBorder="1" applyAlignment="1">
      <alignment horizontal="center"/>
    </xf>
    <xf numFmtId="0" fontId="14" fillId="3" borderId="23" xfId="0" applyFont="1" applyFill="1" applyBorder="1" applyAlignment="1">
      <alignment wrapText="1"/>
    </xf>
    <xf numFmtId="0" fontId="14" fillId="3" borderId="24" xfId="0" applyFont="1" applyFill="1" applyBorder="1" applyAlignment="1">
      <alignment horizontal="center"/>
    </xf>
    <xf numFmtId="0" fontId="15" fillId="0" borderId="23" xfId="0" applyFont="1" applyBorder="1" applyAlignment="1">
      <alignment wrapText="1"/>
    </xf>
    <xf numFmtId="0" fontId="15" fillId="0" borderId="24" xfId="0" applyFont="1" applyBorder="1" applyAlignment="1">
      <alignment horizontal="center"/>
    </xf>
    <xf numFmtId="0" fontId="15" fillId="0" borderId="45" xfId="0" applyFont="1" applyBorder="1" applyAlignment="1">
      <alignment wrapText="1"/>
    </xf>
    <xf numFmtId="9" fontId="15" fillId="0" borderId="24" xfId="0" applyNumberFormat="1" applyFont="1" applyBorder="1" applyAlignment="1">
      <alignment horizontal="center"/>
    </xf>
    <xf numFmtId="0" fontId="14" fillId="3" borderId="25" xfId="0" applyFont="1" applyFill="1" applyBorder="1" applyAlignment="1">
      <alignment wrapText="1"/>
    </xf>
    <xf numFmtId="9" fontId="14" fillId="3" borderId="26" xfId="0" applyNumberFormat="1" applyFont="1" applyFill="1" applyBorder="1" applyAlignment="1">
      <alignment horizontal="center"/>
    </xf>
    <xf numFmtId="0" fontId="14" fillId="3" borderId="45" xfId="0" applyFont="1" applyFill="1" applyBorder="1" applyAlignment="1">
      <alignment wrapText="1"/>
    </xf>
    <xf numFmtId="0" fontId="14" fillId="3" borderId="46" xfId="0" applyFont="1" applyFill="1" applyBorder="1" applyAlignment="1">
      <alignment horizontal="center"/>
    </xf>
    <xf numFmtId="0" fontId="14" fillId="3" borderId="47" xfId="0" applyFont="1" applyFill="1" applyBorder="1" applyAlignment="1">
      <alignment wrapText="1"/>
    </xf>
    <xf numFmtId="0" fontId="14" fillId="3" borderId="48" xfId="0" applyFont="1" applyFill="1" applyBorder="1" applyAlignment="1">
      <alignment horizontal="center"/>
    </xf>
    <xf numFmtId="0" fontId="18" fillId="0" borderId="0" xfId="0" applyFont="1" applyBorder="1" applyAlignment="1">
      <alignment wrapText="1"/>
    </xf>
    <xf numFmtId="0" fontId="18" fillId="0" borderId="0" xfId="0" applyFont="1" applyBorder="1"/>
    <xf numFmtId="0" fontId="18" fillId="0" borderId="0" xfId="0" applyFont="1"/>
    <xf numFmtId="0" fontId="18" fillId="0" borderId="16" xfId="0" applyFont="1" applyBorder="1" applyAlignment="1"/>
    <xf numFmtId="0" fontId="0" fillId="4" borderId="22" xfId="0" applyFill="1" applyBorder="1" applyAlignment="1">
      <alignment wrapText="1"/>
    </xf>
    <xf numFmtId="0" fontId="0" fillId="0" borderId="2" xfId="0" applyBorder="1" applyAlignment="1"/>
    <xf numFmtId="0" fontId="0" fillId="0" borderId="10" xfId="0" applyBorder="1" applyAlignment="1"/>
    <xf numFmtId="0" fontId="19" fillId="0" borderId="0" xfId="0" applyFont="1" applyAlignment="1">
      <alignment wrapText="1"/>
    </xf>
    <xf numFmtId="0" fontId="19" fillId="0" borderId="0" xfId="0" applyFont="1" applyAlignment="1"/>
    <xf numFmtId="0" fontId="8" fillId="6" borderId="22" xfId="0" applyFont="1" applyFill="1" applyBorder="1" applyAlignment="1">
      <alignment wrapText="1"/>
    </xf>
    <xf numFmtId="0" fontId="6" fillId="6" borderId="2" xfId="0" applyFont="1" applyFill="1" applyBorder="1" applyAlignment="1"/>
    <xf numFmtId="0" fontId="6" fillId="6" borderId="10" xfId="0" applyFont="1" applyFill="1" applyBorder="1" applyAlignment="1"/>
    <xf numFmtId="0" fontId="0" fillId="4" borderId="22" xfId="0" applyFill="1" applyBorder="1" applyAlignment="1" applyProtection="1">
      <alignment wrapText="1"/>
    </xf>
    <xf numFmtId="0" fontId="0" fillId="0" borderId="2" xfId="0" applyBorder="1" applyAlignment="1" applyProtection="1"/>
    <xf numFmtId="0" fontId="0" fillId="0" borderId="10" xfId="0" applyBorder="1" applyAlignment="1" applyProtection="1"/>
    <xf numFmtId="0" fontId="1" fillId="0" borderId="5" xfId="0" applyFont="1" applyBorder="1" applyAlignment="1"/>
    <xf numFmtId="0" fontId="1" fillId="0" borderId="1" xfId="0" applyFont="1" applyBorder="1" applyAlignment="1"/>
    <xf numFmtId="0" fontId="1" fillId="0" borderId="6" xfId="0" applyFont="1" applyBorder="1" applyAlignment="1"/>
    <xf numFmtId="0" fontId="0" fillId="0" borderId="1" xfId="0" applyBorder="1" applyAlignment="1"/>
    <xf numFmtId="0" fontId="0" fillId="0" borderId="6" xfId="0" applyBorder="1" applyAlignment="1"/>
    <xf numFmtId="0" fontId="1" fillId="0" borderId="22" xfId="0" applyFont="1" applyBorder="1" applyAlignment="1"/>
    <xf numFmtId="0" fontId="21" fillId="0" borderId="0" xfId="0" applyFont="1" applyAlignment="1">
      <alignment horizontal="center" wrapText="1"/>
    </xf>
    <xf numFmtId="0" fontId="21" fillId="0" borderId="0" xfId="0" applyFont="1" applyAlignment="1">
      <alignment horizontal="center"/>
    </xf>
    <xf numFmtId="0" fontId="12" fillId="0" borderId="0" xfId="0" applyFont="1" applyAlignment="1" applyProtection="1">
      <alignment wrapText="1"/>
      <protection locked="0"/>
    </xf>
    <xf numFmtId="0" fontId="0" fillId="0" borderId="0" xfId="0" applyAlignment="1"/>
    <xf numFmtId="0" fontId="3" fillId="0" borderId="0" xfId="0" applyFont="1" applyAlignment="1">
      <alignment wrapText="1"/>
    </xf>
    <xf numFmtId="0" fontId="18" fillId="0" borderId="11" xfId="0" applyFont="1" applyBorder="1" applyAlignment="1">
      <alignment wrapText="1"/>
    </xf>
    <xf numFmtId="0" fontId="18" fillId="0" borderId="18" xfId="0" applyFont="1" applyBorder="1" applyAlignment="1"/>
    <xf numFmtId="0" fontId="18" fillId="0" borderId="15" xfId="0" applyFont="1" applyBorder="1" applyAlignment="1">
      <alignment wrapText="1"/>
    </xf>
    <xf numFmtId="0" fontId="18" fillId="0" borderId="16" xfId="0" applyFont="1" applyBorder="1" applyAlignment="1"/>
    <xf numFmtId="0" fontId="18" fillId="0" borderId="0" xfId="0" applyFont="1" applyBorder="1" applyAlignment="1">
      <alignment wrapText="1"/>
    </xf>
    <xf numFmtId="0" fontId="18" fillId="0" borderId="17" xfId="0" applyFont="1" applyBorder="1" applyAlignment="1">
      <alignment wrapText="1"/>
    </xf>
    <xf numFmtId="0" fontId="0" fillId="0" borderId="5" xfId="0" applyFont="1" applyBorder="1" applyAlignment="1"/>
    <xf numFmtId="0" fontId="0" fillId="0" borderId="1" xfId="0" applyFont="1" applyBorder="1" applyAlignment="1"/>
    <xf numFmtId="0" fontId="0" fillId="0" borderId="6" xfId="0" applyFont="1" applyBorder="1" applyAlignment="1"/>
    <xf numFmtId="0" fontId="18" fillId="0" borderId="0" xfId="0" applyFont="1" applyAlignment="1">
      <alignment wrapText="1"/>
    </xf>
    <xf numFmtId="0" fontId="18" fillId="0" borderId="0" xfId="0" applyFont="1" applyAlignment="1"/>
    <xf numFmtId="0" fontId="13" fillId="0" borderId="12" xfId="0" applyFont="1" applyBorder="1" applyAlignment="1">
      <alignment wrapText="1"/>
    </xf>
    <xf numFmtId="0" fontId="0" fillId="0" borderId="14" xfId="0" applyBorder="1" applyAlignment="1"/>
  </cellXfs>
  <cellStyles count="1">
    <cellStyle name="Normal" xfId="0" builtinId="0"/>
  </cellStyles>
  <dxfs count="0"/>
  <tableStyles count="0" defaultTableStyle="TableStyleMedium9" defaultPivotStyle="PivotStyleLight16"/>
  <colors>
    <mruColors>
      <color rgb="FF0060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114300</xdr:rowOff>
    </xdr:from>
    <xdr:to>
      <xdr:col>0</xdr:col>
      <xdr:colOff>2343150</xdr:colOff>
      <xdr:row>3</xdr:row>
      <xdr:rowOff>209550</xdr:rowOff>
    </xdr:to>
    <xdr:pic>
      <xdr:nvPicPr>
        <xdr:cNvPr id="2" name="Picture 1" descr="C:\Users\Administrator\Downloads\DOH_HiResLogo.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rcRect/>
        <a:stretch>
          <a:fillRect/>
        </a:stretch>
      </xdr:blipFill>
      <xdr:spPr bwMode="auto">
        <a:xfrm>
          <a:off x="47625" y="114300"/>
          <a:ext cx="2295525" cy="6667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47626</xdr:colOff>
      <xdr:row>0</xdr:row>
      <xdr:rowOff>114300</xdr:rowOff>
    </xdr:from>
    <xdr:to>
      <xdr:col>0</xdr:col>
      <xdr:colOff>2333626</xdr:colOff>
      <xdr:row>3</xdr:row>
      <xdr:rowOff>238125</xdr:rowOff>
    </xdr:to>
    <xdr:pic>
      <xdr:nvPicPr>
        <xdr:cNvPr id="2" name="Picture 1" descr="C:\Users\Administrator\Downloads\DOH_HiResLogo.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rcRect/>
        <a:stretch>
          <a:fillRect/>
        </a:stretch>
      </xdr:blipFill>
      <xdr:spPr bwMode="auto">
        <a:xfrm>
          <a:off x="47626" y="114300"/>
          <a:ext cx="2286000" cy="69532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4:F481"/>
  <sheetViews>
    <sheetView tabSelected="1" workbookViewId="0">
      <selection activeCell="B485" sqref="B485"/>
    </sheetView>
  </sheetViews>
  <sheetFormatPr defaultRowHeight="15"/>
  <cols>
    <col min="1" max="1" width="81.28515625" style="1" customWidth="1"/>
    <col min="2" max="2" width="14.7109375" style="11" customWidth="1"/>
    <col min="3" max="3" width="7.140625" style="11" hidden="1" customWidth="1"/>
    <col min="4" max="4" width="12.85546875" hidden="1" customWidth="1"/>
    <col min="5" max="5" width="9.140625" style="30"/>
  </cols>
  <sheetData>
    <row r="4" spans="1:6" ht="24.75" customHeight="1"/>
    <row r="5" spans="1:6" ht="31.5" customHeight="1">
      <c r="A5" s="124" t="s">
        <v>394</v>
      </c>
      <c r="B5" s="125"/>
      <c r="C5" s="125"/>
      <c r="D5" s="125"/>
    </row>
    <row r="6" spans="1:6">
      <c r="F6" s="2"/>
    </row>
    <row r="7" spans="1:6" ht="21" customHeight="1">
      <c r="A7" s="126" t="s">
        <v>337</v>
      </c>
      <c r="B7" s="127"/>
      <c r="C7" s="127"/>
      <c r="D7" s="127"/>
    </row>
    <row r="8" spans="1:6" ht="25.5" customHeight="1">
      <c r="A8" s="20" t="s">
        <v>380</v>
      </c>
      <c r="B8" s="5"/>
      <c r="C8" s="5"/>
      <c r="D8" s="5"/>
    </row>
    <row r="9" spans="1:6" ht="9.75" customHeight="1"/>
    <row r="10" spans="1:6" ht="20.25" customHeight="1">
      <c r="A10" s="128" t="s">
        <v>363</v>
      </c>
      <c r="B10" s="127"/>
      <c r="C10" s="127"/>
      <c r="D10" s="127"/>
    </row>
    <row r="11" spans="1:6" ht="30.75" customHeight="1">
      <c r="A11" s="110" t="s">
        <v>389</v>
      </c>
      <c r="B11" s="111"/>
      <c r="C11" s="5"/>
      <c r="D11" s="5"/>
    </row>
    <row r="12" spans="1:6" ht="19.5" thickBot="1">
      <c r="A12" s="22"/>
      <c r="B12" s="21"/>
      <c r="C12" s="21"/>
      <c r="D12" s="10"/>
    </row>
    <row r="13" spans="1:6" ht="18.75">
      <c r="A13" s="72" t="s">
        <v>362</v>
      </c>
      <c r="B13" s="74"/>
      <c r="C13" s="73"/>
      <c r="D13" s="74"/>
    </row>
    <row r="14" spans="1:6" s="105" customFormat="1" ht="16.5" customHeight="1">
      <c r="A14" s="131" t="s">
        <v>391</v>
      </c>
      <c r="B14" s="132"/>
      <c r="C14" s="133"/>
      <c r="D14" s="132"/>
      <c r="E14" s="104"/>
    </row>
    <row r="15" spans="1:6" s="105" customFormat="1" ht="16.5" customHeight="1">
      <c r="A15" s="131" t="s">
        <v>392</v>
      </c>
      <c r="B15" s="132"/>
      <c r="C15" s="103"/>
      <c r="D15" s="106"/>
      <c r="E15" s="104"/>
    </row>
    <row r="16" spans="1:6" s="105" customFormat="1" ht="16.5" customHeight="1">
      <c r="A16" s="131" t="s">
        <v>390</v>
      </c>
      <c r="B16" s="132"/>
      <c r="C16" s="103"/>
      <c r="D16" s="106"/>
      <c r="E16" s="104"/>
    </row>
    <row r="17" spans="1:5" s="105" customFormat="1" ht="16.5" customHeight="1" thickBot="1">
      <c r="A17" s="129" t="s">
        <v>393</v>
      </c>
      <c r="B17" s="130"/>
      <c r="C17" s="134"/>
      <c r="D17" s="130"/>
      <c r="E17" s="104"/>
    </row>
    <row r="18" spans="1:5" ht="14.25" customHeight="1" thickBot="1">
      <c r="A18" s="22"/>
      <c r="B18" s="29"/>
      <c r="C18" s="29"/>
      <c r="D18" s="29"/>
    </row>
    <row r="19" spans="1:5" ht="19.5" customHeight="1" thickTop="1">
      <c r="A19" s="89" t="s">
        <v>364</v>
      </c>
      <c r="B19" s="90"/>
      <c r="C19" s="25"/>
      <c r="D19" s="26"/>
    </row>
    <row r="20" spans="1:5" s="10" customFormat="1" ht="17.25" customHeight="1">
      <c r="A20" s="91" t="s">
        <v>247</v>
      </c>
      <c r="B20" s="92" t="s">
        <v>0</v>
      </c>
      <c r="C20" s="27"/>
      <c r="E20" s="31"/>
    </row>
    <row r="21" spans="1:5" s="10" customFormat="1" ht="17.25" customHeight="1">
      <c r="A21" s="93" t="s">
        <v>395</v>
      </c>
      <c r="B21" s="94">
        <f>B79</f>
        <v>0</v>
      </c>
      <c r="E21" s="31"/>
    </row>
    <row r="22" spans="1:5" s="10" customFormat="1" ht="17.25" customHeight="1">
      <c r="A22" s="93" t="s">
        <v>398</v>
      </c>
      <c r="B22" s="94">
        <f>D219</f>
        <v>0</v>
      </c>
      <c r="E22" s="31"/>
    </row>
    <row r="23" spans="1:5" s="10" customFormat="1" ht="17.25" customHeight="1">
      <c r="A23" s="93" t="s">
        <v>399</v>
      </c>
      <c r="B23" s="94">
        <f>D405</f>
        <v>0</v>
      </c>
      <c r="E23" s="31"/>
    </row>
    <row r="24" spans="1:5" s="10" customFormat="1" ht="17.25" customHeight="1">
      <c r="A24" s="95" t="s">
        <v>396</v>
      </c>
      <c r="B24" s="94">
        <f>D481</f>
        <v>0</v>
      </c>
      <c r="E24" s="31"/>
    </row>
    <row r="25" spans="1:5" s="10" customFormat="1" ht="17.25" customHeight="1" thickBot="1">
      <c r="A25" s="99" t="s">
        <v>376</v>
      </c>
      <c r="B25" s="100">
        <f>SUM(B21:B24)</f>
        <v>0</v>
      </c>
      <c r="E25" s="31"/>
    </row>
    <row r="26" spans="1:5" s="10" customFormat="1" ht="17.25" customHeight="1">
      <c r="A26" s="101"/>
      <c r="B26" s="102" t="s">
        <v>248</v>
      </c>
      <c r="E26" s="31"/>
    </row>
    <row r="27" spans="1:5" s="10" customFormat="1" ht="17.25" customHeight="1">
      <c r="A27" s="93" t="s">
        <v>377</v>
      </c>
      <c r="B27" s="96">
        <f>B21/14</f>
        <v>0</v>
      </c>
      <c r="C27" s="28"/>
      <c r="E27" s="31"/>
    </row>
    <row r="28" spans="1:5" s="10" customFormat="1" ht="17.25" customHeight="1">
      <c r="A28" s="93" t="s">
        <v>378</v>
      </c>
      <c r="B28" s="96">
        <f>B22/51</f>
        <v>0</v>
      </c>
      <c r="C28" s="28"/>
      <c r="E28" s="31"/>
    </row>
    <row r="29" spans="1:5" s="10" customFormat="1" ht="17.25" customHeight="1">
      <c r="A29" s="93" t="s">
        <v>379</v>
      </c>
      <c r="B29" s="96">
        <f>B23/56</f>
        <v>0</v>
      </c>
      <c r="C29" s="28"/>
      <c r="E29" s="31"/>
    </row>
    <row r="30" spans="1:5" s="10" customFormat="1" ht="17.25" customHeight="1">
      <c r="A30" s="95" t="s">
        <v>236</v>
      </c>
      <c r="B30" s="96">
        <f>B24/24</f>
        <v>0</v>
      </c>
      <c r="C30" s="28"/>
      <c r="E30" s="31"/>
    </row>
    <row r="31" spans="1:5" s="10" customFormat="1" ht="17.25" customHeight="1" thickBot="1">
      <c r="A31" s="97" t="s">
        <v>338</v>
      </c>
      <c r="B31" s="98">
        <f>B25/145</f>
        <v>0</v>
      </c>
      <c r="E31" s="31"/>
    </row>
    <row r="32" spans="1:5" s="60" customFormat="1" ht="13.5" customHeight="1" thickTop="1" thickBot="1">
      <c r="A32" s="58"/>
      <c r="B32" s="59"/>
      <c r="E32" s="61"/>
    </row>
    <row r="33" spans="1:6" s="60" customFormat="1" ht="20.25" thickTop="1" thickBot="1">
      <c r="A33" s="68" t="s">
        <v>386</v>
      </c>
      <c r="B33" s="69" t="s">
        <v>248</v>
      </c>
      <c r="E33" s="61"/>
    </row>
    <row r="34" spans="1:6" s="60" customFormat="1" ht="19.5" thickTop="1">
      <c r="A34" s="66" t="s">
        <v>383</v>
      </c>
      <c r="B34" s="67">
        <v>0.75</v>
      </c>
      <c r="E34" s="61"/>
    </row>
    <row r="35" spans="1:6" s="60" customFormat="1" ht="18.75">
      <c r="A35" s="62" t="s">
        <v>385</v>
      </c>
      <c r="B35" s="63" t="s">
        <v>381</v>
      </c>
      <c r="E35" s="61"/>
    </row>
    <row r="36" spans="1:6" s="60" customFormat="1" ht="19.5" thickBot="1">
      <c r="A36" s="64" t="s">
        <v>384</v>
      </c>
      <c r="B36" s="65" t="s">
        <v>382</v>
      </c>
      <c r="E36" s="61"/>
    </row>
    <row r="37" spans="1:6" ht="29.25" customHeight="1" thickTop="1" thickBot="1"/>
    <row r="38" spans="1:6" ht="18.75">
      <c r="A38" s="35" t="s">
        <v>1</v>
      </c>
      <c r="B38" s="36" t="s">
        <v>0</v>
      </c>
      <c r="C38" s="37"/>
      <c r="D38" s="38" t="s">
        <v>2</v>
      </c>
    </row>
    <row r="39" spans="1:6" ht="29.25" customHeight="1">
      <c r="A39" s="112" t="s">
        <v>240</v>
      </c>
      <c r="B39" s="113"/>
      <c r="C39" s="113"/>
      <c r="D39" s="114"/>
    </row>
    <row r="40" spans="1:6">
      <c r="A40" s="39" t="s">
        <v>241</v>
      </c>
      <c r="B40" s="12"/>
      <c r="C40" s="12"/>
      <c r="D40" s="40"/>
      <c r="F40" s="2"/>
    </row>
    <row r="41" spans="1:6">
      <c r="A41" s="6" t="s">
        <v>3</v>
      </c>
      <c r="B41" s="13"/>
      <c r="C41" s="13"/>
      <c r="D41" s="7">
        <f>IF(B41=1,0,0)</f>
        <v>0</v>
      </c>
    </row>
    <row r="42" spans="1:6">
      <c r="A42" s="6" t="s">
        <v>4</v>
      </c>
      <c r="B42" s="13"/>
      <c r="C42" s="13"/>
      <c r="D42" s="7">
        <f>IF(B42=1,1,0)</f>
        <v>0</v>
      </c>
    </row>
    <row r="43" spans="1:6">
      <c r="A43" s="39" t="s">
        <v>239</v>
      </c>
      <c r="B43" s="12"/>
      <c r="C43" s="12"/>
      <c r="D43" s="40"/>
      <c r="F43" s="2"/>
    </row>
    <row r="44" spans="1:6">
      <c r="A44" s="6" t="s">
        <v>3</v>
      </c>
      <c r="B44" s="13"/>
      <c r="C44" s="13"/>
      <c r="D44" s="7">
        <f>IF(B44=1,0,0)</f>
        <v>0</v>
      </c>
    </row>
    <row r="45" spans="1:6" s="30" customFormat="1">
      <c r="A45" s="6" t="s">
        <v>4</v>
      </c>
      <c r="B45" s="13"/>
      <c r="C45" s="13"/>
      <c r="D45" s="7">
        <f t="shared" ref="D45" si="0">IF(B45=1,1,0)</f>
        <v>0</v>
      </c>
      <c r="F45"/>
    </row>
    <row r="46" spans="1:6" s="30" customFormat="1">
      <c r="A46" s="107" t="s">
        <v>207</v>
      </c>
      <c r="B46" s="108"/>
      <c r="C46" s="108"/>
      <c r="D46" s="109"/>
      <c r="F46"/>
    </row>
    <row r="47" spans="1:6" s="30" customFormat="1">
      <c r="A47" s="118" t="s">
        <v>181</v>
      </c>
      <c r="B47" s="121"/>
      <c r="C47" s="121"/>
      <c r="D47" s="122"/>
      <c r="F47"/>
    </row>
    <row r="48" spans="1:6" s="30" customFormat="1">
      <c r="A48" s="41" t="s">
        <v>183</v>
      </c>
      <c r="B48" s="13"/>
      <c r="C48" s="13"/>
      <c r="D48" s="7">
        <f t="shared" ref="D48:D50" si="1">B48</f>
        <v>0</v>
      </c>
      <c r="F48"/>
    </row>
    <row r="49" spans="1:6" s="30" customFormat="1">
      <c r="A49" s="41" t="s">
        <v>182</v>
      </c>
      <c r="B49" s="13"/>
      <c r="C49" s="13"/>
      <c r="D49" s="7">
        <f t="shared" si="1"/>
        <v>0</v>
      </c>
      <c r="F49"/>
    </row>
    <row r="50" spans="1:6" s="30" customFormat="1">
      <c r="A50" s="41" t="s">
        <v>184</v>
      </c>
      <c r="B50" s="13"/>
      <c r="C50" s="13"/>
      <c r="D50" s="7">
        <f t="shared" si="1"/>
        <v>0</v>
      </c>
      <c r="F50"/>
    </row>
    <row r="51" spans="1:6" s="30" customFormat="1">
      <c r="A51" s="118" t="s">
        <v>185</v>
      </c>
      <c r="B51" s="121"/>
      <c r="C51" s="121"/>
      <c r="D51" s="122"/>
      <c r="F51"/>
    </row>
    <row r="52" spans="1:6" s="30" customFormat="1">
      <c r="A52" s="41" t="s">
        <v>119</v>
      </c>
      <c r="B52" s="13"/>
      <c r="C52" s="13"/>
      <c r="D52" s="7">
        <f t="shared" ref="D52:D56" si="2">B52</f>
        <v>0</v>
      </c>
      <c r="F52"/>
    </row>
    <row r="53" spans="1:6" s="30" customFormat="1">
      <c r="A53" s="41" t="s">
        <v>186</v>
      </c>
      <c r="B53" s="13"/>
      <c r="C53" s="13"/>
      <c r="D53" s="7">
        <f t="shared" si="2"/>
        <v>0</v>
      </c>
      <c r="F53"/>
    </row>
    <row r="54" spans="1:6" s="30" customFormat="1">
      <c r="A54" s="41" t="s">
        <v>187</v>
      </c>
      <c r="B54" s="13"/>
      <c r="C54" s="13"/>
      <c r="D54" s="7">
        <f t="shared" si="2"/>
        <v>0</v>
      </c>
      <c r="F54"/>
    </row>
    <row r="55" spans="1:6" s="30" customFormat="1">
      <c r="A55" s="41" t="s">
        <v>188</v>
      </c>
      <c r="B55" s="13"/>
      <c r="C55" s="13"/>
      <c r="D55" s="7">
        <f t="shared" si="2"/>
        <v>0</v>
      </c>
      <c r="F55"/>
    </row>
    <row r="56" spans="1:6" s="30" customFormat="1">
      <c r="A56" s="41" t="s">
        <v>231</v>
      </c>
      <c r="B56" s="13"/>
      <c r="C56" s="13"/>
      <c r="D56" s="7">
        <f t="shared" si="2"/>
        <v>0</v>
      </c>
      <c r="F56"/>
    </row>
    <row r="57" spans="1:6" s="30" customFormat="1">
      <c r="A57" s="123" t="s">
        <v>190</v>
      </c>
      <c r="B57" s="108"/>
      <c r="C57" s="108"/>
      <c r="D57" s="109"/>
      <c r="F57"/>
    </row>
    <row r="58" spans="1:6" s="30" customFormat="1">
      <c r="A58" s="41" t="s">
        <v>191</v>
      </c>
      <c r="B58" s="13"/>
      <c r="C58" s="13"/>
      <c r="D58" s="7">
        <f t="shared" ref="D58:D59" si="3">B58</f>
        <v>0</v>
      </c>
      <c r="F58"/>
    </row>
    <row r="59" spans="1:6" s="30" customFormat="1">
      <c r="A59" s="41" t="s">
        <v>193</v>
      </c>
      <c r="B59" s="13"/>
      <c r="C59" s="13"/>
      <c r="D59" s="7">
        <f t="shared" si="3"/>
        <v>0</v>
      </c>
      <c r="F59"/>
    </row>
    <row r="60" spans="1:6" s="30" customFormat="1">
      <c r="A60" s="42" t="s">
        <v>225</v>
      </c>
      <c r="B60" s="14"/>
      <c r="C60" s="14"/>
      <c r="D60" s="43"/>
      <c r="F60"/>
    </row>
    <row r="61" spans="1:6" s="30" customFormat="1" ht="31.5" customHeight="1">
      <c r="A61" s="107" t="s">
        <v>242</v>
      </c>
      <c r="B61" s="108"/>
      <c r="C61" s="108"/>
      <c r="D61" s="109"/>
      <c r="F61"/>
    </row>
    <row r="62" spans="1:6" s="30" customFormat="1">
      <c r="A62" s="6" t="s">
        <v>397</v>
      </c>
      <c r="B62" s="13"/>
      <c r="C62" s="13"/>
      <c r="D62" s="7">
        <f>IF(B62=1,0,0)</f>
        <v>0</v>
      </c>
      <c r="F62"/>
    </row>
    <row r="63" spans="1:6" s="30" customFormat="1">
      <c r="A63" s="6" t="s">
        <v>4</v>
      </c>
      <c r="B63" s="13"/>
      <c r="C63" s="13"/>
      <c r="D63" s="7">
        <f t="shared" ref="D63" si="4">IF(B63=1,1,0)</f>
        <v>0</v>
      </c>
      <c r="F63"/>
    </row>
    <row r="64" spans="1:6" s="30" customFormat="1">
      <c r="A64" s="107" t="s">
        <v>243</v>
      </c>
      <c r="B64" s="108"/>
      <c r="C64" s="108"/>
      <c r="D64" s="109"/>
      <c r="F64"/>
    </row>
    <row r="65" spans="1:6" s="30" customFormat="1">
      <c r="A65" s="118" t="s">
        <v>181</v>
      </c>
      <c r="B65" s="119"/>
      <c r="C65" s="119"/>
      <c r="D65" s="120"/>
      <c r="F65"/>
    </row>
    <row r="66" spans="1:6" s="30" customFormat="1">
      <c r="A66" s="41" t="s">
        <v>182</v>
      </c>
      <c r="B66" s="13"/>
      <c r="C66" s="13"/>
      <c r="D66" s="7"/>
      <c r="F66"/>
    </row>
    <row r="67" spans="1:6" s="30" customFormat="1">
      <c r="A67" s="41" t="s">
        <v>183</v>
      </c>
      <c r="B67" s="13"/>
      <c r="C67" s="13"/>
      <c r="D67" s="7"/>
      <c r="F67"/>
    </row>
    <row r="68" spans="1:6" s="30" customFormat="1">
      <c r="A68" s="41" t="s">
        <v>184</v>
      </c>
      <c r="B68" s="13"/>
      <c r="C68" s="13"/>
      <c r="D68" s="7"/>
      <c r="F68"/>
    </row>
    <row r="69" spans="1:6" s="30" customFormat="1">
      <c r="A69" s="118" t="s">
        <v>185</v>
      </c>
      <c r="B69" s="121"/>
      <c r="C69" s="121"/>
      <c r="D69" s="122"/>
      <c r="F69"/>
    </row>
    <row r="70" spans="1:6" s="30" customFormat="1">
      <c r="A70" s="41" t="s">
        <v>119</v>
      </c>
      <c r="B70" s="13"/>
      <c r="C70" s="13"/>
      <c r="D70" s="7"/>
      <c r="F70"/>
    </row>
    <row r="71" spans="1:6" s="30" customFormat="1">
      <c r="A71" s="41" t="s">
        <v>186</v>
      </c>
      <c r="B71" s="13"/>
      <c r="C71" s="13"/>
      <c r="D71" s="7"/>
      <c r="F71"/>
    </row>
    <row r="72" spans="1:6" s="30" customFormat="1">
      <c r="A72" s="41" t="s">
        <v>187</v>
      </c>
      <c r="B72" s="13"/>
      <c r="C72" s="13"/>
      <c r="D72" s="7"/>
      <c r="F72"/>
    </row>
    <row r="73" spans="1:6" s="30" customFormat="1">
      <c r="A73" s="41" t="s">
        <v>188</v>
      </c>
      <c r="B73" s="13"/>
      <c r="C73" s="13"/>
      <c r="D73" s="7"/>
      <c r="F73"/>
    </row>
    <row r="74" spans="1:6" s="30" customFormat="1">
      <c r="A74" s="41" t="s">
        <v>189</v>
      </c>
      <c r="B74" s="13"/>
      <c r="C74" s="13"/>
      <c r="D74" s="7"/>
      <c r="F74"/>
    </row>
    <row r="75" spans="1:6" s="30" customFormat="1">
      <c r="A75" s="123" t="s">
        <v>190</v>
      </c>
      <c r="B75" s="108"/>
      <c r="C75" s="108"/>
      <c r="D75" s="109"/>
      <c r="F75"/>
    </row>
    <row r="76" spans="1:6" s="30" customFormat="1">
      <c r="A76" s="41" t="s">
        <v>191</v>
      </c>
      <c r="B76" s="13"/>
      <c r="C76" s="13"/>
      <c r="D76" s="7"/>
      <c r="F76"/>
    </row>
    <row r="77" spans="1:6">
      <c r="A77" s="41" t="s">
        <v>193</v>
      </c>
      <c r="B77" s="13"/>
      <c r="C77" s="13"/>
      <c r="D77" s="7"/>
    </row>
    <row r="78" spans="1:6" ht="30">
      <c r="A78" s="6" t="s">
        <v>349</v>
      </c>
      <c r="B78" s="19">
        <f>SUM(B66:B77)</f>
        <v>0</v>
      </c>
      <c r="C78" s="13"/>
      <c r="D78" s="7">
        <f>IF(B78=10,1,0)</f>
        <v>0</v>
      </c>
    </row>
    <row r="79" spans="1:6" s="9" customFormat="1" ht="21">
      <c r="A79" s="44" t="s">
        <v>350</v>
      </c>
      <c r="B79" s="15">
        <f>D79</f>
        <v>0</v>
      </c>
      <c r="C79" s="15"/>
      <c r="D79" s="45">
        <f>(SUM(D41:D78))</f>
        <v>0</v>
      </c>
      <c r="E79" s="32"/>
    </row>
    <row r="80" spans="1:6" ht="33.75" customHeight="1">
      <c r="A80" s="112" t="s">
        <v>181</v>
      </c>
      <c r="B80" s="113"/>
      <c r="C80" s="113"/>
      <c r="D80" s="114"/>
    </row>
    <row r="81" spans="1:6" ht="27" customHeight="1">
      <c r="A81" s="107" t="s">
        <v>244</v>
      </c>
      <c r="B81" s="108"/>
      <c r="C81" s="108"/>
      <c r="D81" s="109"/>
    </row>
    <row r="82" spans="1:6">
      <c r="A82" s="6" t="s">
        <v>246</v>
      </c>
      <c r="B82" s="13"/>
      <c r="C82" s="13"/>
      <c r="D82" s="7">
        <f>IF(B82=1,5,0)</f>
        <v>0</v>
      </c>
    </row>
    <row r="83" spans="1:6">
      <c r="A83" s="6" t="s">
        <v>245</v>
      </c>
      <c r="B83" s="13"/>
      <c r="C83" s="13"/>
      <c r="D83" s="7">
        <f>IF(B83=1,1,0)</f>
        <v>0</v>
      </c>
    </row>
    <row r="84" spans="1:6">
      <c r="A84" s="6" t="s">
        <v>192</v>
      </c>
      <c r="B84" s="13"/>
      <c r="C84" s="13"/>
      <c r="D84" s="7">
        <f>IF(B84=1,1,0)</f>
        <v>0</v>
      </c>
    </row>
    <row r="85" spans="1:6">
      <c r="A85" s="6" t="s">
        <v>8</v>
      </c>
      <c r="B85" s="13"/>
      <c r="C85" s="13"/>
      <c r="D85" s="7">
        <f t="shared" ref="D85" si="5">IF(B85=1,1,0)</f>
        <v>0</v>
      </c>
    </row>
    <row r="86" spans="1:6" ht="28.5" customHeight="1">
      <c r="A86" s="107" t="s">
        <v>388</v>
      </c>
      <c r="B86" s="108"/>
      <c r="C86" s="108"/>
      <c r="D86" s="109"/>
    </row>
    <row r="87" spans="1:6">
      <c r="A87" s="6" t="s">
        <v>3</v>
      </c>
      <c r="B87" s="13"/>
      <c r="C87" s="13"/>
      <c r="D87" s="7">
        <f>IF(B87=1,0,0)</f>
        <v>0</v>
      </c>
    </row>
    <row r="88" spans="1:6">
      <c r="A88" s="6" t="s">
        <v>4</v>
      </c>
      <c r="B88" s="13"/>
      <c r="C88" s="13"/>
      <c r="D88" s="7">
        <f t="shared" ref="D88" si="6">IF(B88=1,1,0)</f>
        <v>0</v>
      </c>
    </row>
    <row r="89" spans="1:6">
      <c r="A89" s="39" t="s">
        <v>253</v>
      </c>
      <c r="B89" s="12"/>
      <c r="C89" s="12"/>
      <c r="D89" s="40"/>
    </row>
    <row r="90" spans="1:6">
      <c r="A90" s="6" t="s">
        <v>3</v>
      </c>
      <c r="B90" s="13"/>
      <c r="C90" s="13"/>
      <c r="D90" s="7">
        <f>IF(B90=1,0,0)</f>
        <v>0</v>
      </c>
    </row>
    <row r="91" spans="1:6">
      <c r="A91" s="6" t="s">
        <v>4</v>
      </c>
      <c r="B91" s="13"/>
      <c r="C91" s="13"/>
      <c r="D91" s="7">
        <f t="shared" ref="D91" si="7">IF(B91=1,1,0)</f>
        <v>0</v>
      </c>
    </row>
    <row r="92" spans="1:6">
      <c r="A92" s="107" t="s">
        <v>254</v>
      </c>
      <c r="B92" s="108"/>
      <c r="C92" s="108"/>
      <c r="D92" s="109"/>
    </row>
    <row r="93" spans="1:6" s="30" customFormat="1">
      <c r="A93" s="6" t="s">
        <v>5</v>
      </c>
      <c r="B93" s="13"/>
      <c r="C93" s="13"/>
      <c r="D93" s="7">
        <f>IF(B93=1,2,0)</f>
        <v>0</v>
      </c>
      <c r="F93"/>
    </row>
    <row r="94" spans="1:6" s="30" customFormat="1">
      <c r="A94" s="6" t="s">
        <v>6</v>
      </c>
      <c r="B94" s="13"/>
      <c r="C94" s="13"/>
      <c r="D94" s="7">
        <f>IF(B94=1,1,0)</f>
        <v>0</v>
      </c>
      <c r="F94"/>
    </row>
    <row r="95" spans="1:6" s="30" customFormat="1">
      <c r="A95" s="6" t="s">
        <v>7</v>
      </c>
      <c r="B95" s="13"/>
      <c r="C95" s="13"/>
      <c r="D95" s="7">
        <f>IF(B95=1,2,0)</f>
        <v>0</v>
      </c>
      <c r="F95"/>
    </row>
    <row r="96" spans="1:6" s="30" customFormat="1">
      <c r="A96" s="39" t="s">
        <v>255</v>
      </c>
      <c r="B96" s="16"/>
      <c r="C96" s="16"/>
      <c r="D96" s="46"/>
      <c r="F96"/>
    </row>
    <row r="97" spans="1:6" s="30" customFormat="1">
      <c r="A97" s="47" t="s">
        <v>194</v>
      </c>
      <c r="B97" s="17"/>
      <c r="C97" s="17"/>
      <c r="D97" s="7">
        <f t="shared" ref="D97" si="8">IF(B97=1,2,0)</f>
        <v>0</v>
      </c>
      <c r="F97"/>
    </row>
    <row r="98" spans="1:6" s="30" customFormat="1">
      <c r="A98" s="47" t="s">
        <v>195</v>
      </c>
      <c r="B98" s="18"/>
      <c r="C98" s="18"/>
      <c r="D98" s="7">
        <f>IF(B98=1,1,0)</f>
        <v>0</v>
      </c>
      <c r="F98"/>
    </row>
    <row r="99" spans="1:6" s="30" customFormat="1">
      <c r="A99" s="47" t="s">
        <v>196</v>
      </c>
      <c r="B99" s="18"/>
      <c r="C99" s="18"/>
      <c r="D99" s="7">
        <f>IF(B99=1,0,0)</f>
        <v>0</v>
      </c>
      <c r="F99"/>
    </row>
    <row r="100" spans="1:6" s="30" customFormat="1">
      <c r="A100" s="42" t="s">
        <v>234</v>
      </c>
      <c r="B100" s="14"/>
      <c r="C100" s="14"/>
      <c r="D100" s="43"/>
      <c r="F100"/>
    </row>
    <row r="101" spans="1:6" s="30" customFormat="1" ht="29.25" customHeight="1">
      <c r="A101" s="107" t="s">
        <v>256</v>
      </c>
      <c r="B101" s="108"/>
      <c r="C101" s="108"/>
      <c r="D101" s="109"/>
      <c r="F101"/>
    </row>
    <row r="102" spans="1:6" s="30" customFormat="1">
      <c r="A102" s="6" t="s">
        <v>115</v>
      </c>
      <c r="B102" s="13"/>
      <c r="C102" s="13"/>
      <c r="D102" s="7">
        <f>IF(B102=1,0,0)</f>
        <v>0</v>
      </c>
      <c r="F102"/>
    </row>
    <row r="103" spans="1:6" s="30" customFormat="1">
      <c r="A103" s="6" t="s">
        <v>208</v>
      </c>
      <c r="B103" s="13"/>
      <c r="C103" s="13"/>
      <c r="D103" s="7">
        <f>IF(B103=1,1,0)</f>
        <v>0</v>
      </c>
      <c r="F103"/>
    </row>
    <row r="104" spans="1:6" s="30" customFormat="1">
      <c r="A104" s="6" t="s">
        <v>116</v>
      </c>
      <c r="B104" s="13"/>
      <c r="C104" s="13"/>
      <c r="D104" s="7">
        <f>IF(B104=1,1,0)</f>
        <v>0</v>
      </c>
      <c r="F104"/>
    </row>
    <row r="105" spans="1:6" s="30" customFormat="1" ht="15.75" customHeight="1">
      <c r="A105" s="39" t="s">
        <v>257</v>
      </c>
      <c r="B105" s="12"/>
      <c r="C105" s="12"/>
      <c r="D105" s="40"/>
      <c r="F105"/>
    </row>
    <row r="106" spans="1:6" s="30" customFormat="1">
      <c r="A106" s="6" t="s">
        <v>209</v>
      </c>
      <c r="B106" s="13"/>
      <c r="C106" s="13"/>
      <c r="D106" s="7"/>
      <c r="F106"/>
    </row>
    <row r="107" spans="1:6" s="30" customFormat="1">
      <c r="A107" s="6" t="s">
        <v>201</v>
      </c>
      <c r="B107" s="13"/>
      <c r="C107" s="13"/>
      <c r="D107" s="7"/>
      <c r="F107"/>
    </row>
    <row r="108" spans="1:6" s="30" customFormat="1">
      <c r="A108" s="6" t="s">
        <v>202</v>
      </c>
      <c r="B108" s="13"/>
      <c r="C108" s="13"/>
      <c r="D108" s="7"/>
      <c r="F108"/>
    </row>
    <row r="109" spans="1:6" s="30" customFormat="1">
      <c r="A109" s="6" t="s">
        <v>203</v>
      </c>
      <c r="B109" s="13"/>
      <c r="C109" s="13"/>
      <c r="D109" s="7"/>
      <c r="F109"/>
    </row>
    <row r="110" spans="1:6" s="30" customFormat="1" ht="30">
      <c r="A110" s="6" t="s">
        <v>351</v>
      </c>
      <c r="B110" s="8">
        <f>SUM(B106:B109)</f>
        <v>0</v>
      </c>
      <c r="C110" s="23"/>
      <c r="D110" s="48">
        <f>IF(B110=4,2,IF(B110=1,1,IF(B110=2,1,IF(B110=3,1,IF(B110=0,0,0)))))</f>
        <v>0</v>
      </c>
      <c r="F110"/>
    </row>
    <row r="111" spans="1:6" s="30" customFormat="1">
      <c r="A111" s="39" t="s">
        <v>258</v>
      </c>
      <c r="B111" s="12"/>
      <c r="C111" s="12"/>
      <c r="D111" s="40"/>
      <c r="F111"/>
    </row>
    <row r="112" spans="1:6" s="30" customFormat="1">
      <c r="A112" s="6" t="s">
        <v>3</v>
      </c>
      <c r="B112" s="13"/>
      <c r="C112" s="13"/>
      <c r="D112" s="7">
        <f>IF(B112=1,0,0)</f>
        <v>0</v>
      </c>
      <c r="F112"/>
    </row>
    <row r="113" spans="1:6" s="30" customFormat="1">
      <c r="A113" s="6" t="s">
        <v>4</v>
      </c>
      <c r="B113" s="13"/>
      <c r="C113" s="13"/>
      <c r="D113" s="7">
        <f t="shared" ref="D113" si="9">IF(B113=1,1,0)</f>
        <v>0</v>
      </c>
      <c r="F113"/>
    </row>
    <row r="114" spans="1:6" s="30" customFormat="1">
      <c r="A114" s="39" t="s">
        <v>259</v>
      </c>
      <c r="B114" s="12"/>
      <c r="C114" s="12"/>
      <c r="D114" s="40"/>
      <c r="F114"/>
    </row>
    <row r="115" spans="1:6" s="30" customFormat="1">
      <c r="A115" s="6" t="s">
        <v>3</v>
      </c>
      <c r="B115" s="13"/>
      <c r="C115" s="13"/>
      <c r="D115" s="7">
        <f>IF(B115=1,0,0)</f>
        <v>0</v>
      </c>
      <c r="F115"/>
    </row>
    <row r="116" spans="1:6" s="30" customFormat="1">
      <c r="A116" s="6" t="s">
        <v>4</v>
      </c>
      <c r="B116" s="13"/>
      <c r="C116" s="13"/>
      <c r="D116" s="7">
        <f t="shared" ref="D116" si="10">IF(B116=1,1,0)</f>
        <v>0</v>
      </c>
      <c r="F116"/>
    </row>
    <row r="117" spans="1:6" s="30" customFormat="1">
      <c r="A117" s="39" t="s">
        <v>260</v>
      </c>
      <c r="B117" s="12"/>
      <c r="C117" s="12"/>
      <c r="D117" s="40"/>
      <c r="F117"/>
    </row>
    <row r="118" spans="1:6" s="30" customFormat="1">
      <c r="A118" s="6" t="s">
        <v>3</v>
      </c>
      <c r="B118" s="13"/>
      <c r="C118" s="13"/>
      <c r="D118" s="7">
        <f>IF(B118=1,0,0)</f>
        <v>0</v>
      </c>
      <c r="F118"/>
    </row>
    <row r="119" spans="1:6" s="30" customFormat="1">
      <c r="A119" s="6" t="s">
        <v>4</v>
      </c>
      <c r="B119" s="13"/>
      <c r="C119" s="13"/>
      <c r="D119" s="7">
        <f t="shared" ref="D119" si="11">IF(B119=1,1,0)</f>
        <v>0</v>
      </c>
      <c r="F119"/>
    </row>
    <row r="120" spans="1:6" s="30" customFormat="1">
      <c r="A120" s="107" t="s">
        <v>261</v>
      </c>
      <c r="B120" s="108"/>
      <c r="C120" s="108"/>
      <c r="D120" s="109"/>
      <c r="F120"/>
    </row>
    <row r="121" spans="1:6" s="30" customFormat="1">
      <c r="A121" s="6" t="s">
        <v>210</v>
      </c>
      <c r="B121" s="13"/>
      <c r="C121" s="13"/>
      <c r="D121" s="7"/>
      <c r="F121"/>
    </row>
    <row r="122" spans="1:6" s="30" customFormat="1">
      <c r="A122" s="6" t="s">
        <v>212</v>
      </c>
      <c r="B122" s="13"/>
      <c r="C122" s="13"/>
      <c r="D122" s="7"/>
      <c r="F122"/>
    </row>
    <row r="123" spans="1:6" s="30" customFormat="1">
      <c r="A123" s="6" t="s">
        <v>211</v>
      </c>
      <c r="B123" s="13"/>
      <c r="C123" s="13"/>
      <c r="D123" s="7"/>
      <c r="F123"/>
    </row>
    <row r="124" spans="1:6" s="30" customFormat="1">
      <c r="A124" s="6" t="s">
        <v>213</v>
      </c>
      <c r="B124" s="13"/>
      <c r="C124" s="13"/>
      <c r="D124" s="7"/>
      <c r="F124"/>
    </row>
    <row r="125" spans="1:6" s="30" customFormat="1">
      <c r="A125" s="6" t="s">
        <v>214</v>
      </c>
      <c r="B125" s="13"/>
      <c r="C125" s="13"/>
      <c r="D125" s="7"/>
      <c r="F125"/>
    </row>
    <row r="126" spans="1:6" s="30" customFormat="1">
      <c r="A126" s="6" t="s">
        <v>215</v>
      </c>
      <c r="B126" s="13"/>
      <c r="C126" s="13"/>
      <c r="D126" s="7"/>
      <c r="F126"/>
    </row>
    <row r="127" spans="1:6" s="30" customFormat="1">
      <c r="A127" s="6" t="s">
        <v>216</v>
      </c>
      <c r="B127" s="13"/>
      <c r="C127" s="13"/>
      <c r="D127" s="7"/>
      <c r="F127"/>
    </row>
    <row r="128" spans="1:6" s="30" customFormat="1">
      <c r="A128" s="6" t="s">
        <v>352</v>
      </c>
      <c r="B128" s="13"/>
      <c r="C128" s="13"/>
      <c r="D128" s="7"/>
      <c r="F128"/>
    </row>
    <row r="129" spans="1:6" s="30" customFormat="1" ht="30">
      <c r="A129" s="6" t="s">
        <v>353</v>
      </c>
      <c r="B129" s="8">
        <f>SUM(B121:B128)</f>
        <v>0</v>
      </c>
      <c r="C129" s="23"/>
      <c r="D129" s="48">
        <f>IF(B129=5,1,IF(B129=6,1,IF(B129=7,1,IF(B129=8,2,0))))</f>
        <v>0</v>
      </c>
      <c r="F129"/>
    </row>
    <row r="130" spans="1:6" s="30" customFormat="1">
      <c r="A130" s="107" t="s">
        <v>262</v>
      </c>
      <c r="B130" s="108"/>
      <c r="C130" s="108"/>
      <c r="D130" s="109"/>
      <c r="F130"/>
    </row>
    <row r="131" spans="1:6" s="30" customFormat="1">
      <c r="A131" s="6" t="s">
        <v>3</v>
      </c>
      <c r="B131" s="13"/>
      <c r="C131" s="13"/>
      <c r="D131" s="7">
        <f>IF(B131=1,0,0)</f>
        <v>0</v>
      </c>
      <c r="F131"/>
    </row>
    <row r="132" spans="1:6" s="30" customFormat="1">
      <c r="A132" s="6" t="s">
        <v>4</v>
      </c>
      <c r="B132" s="13"/>
      <c r="C132" s="13"/>
      <c r="D132" s="7">
        <f t="shared" ref="D132" si="12">IF(B132=1,1,0)</f>
        <v>0</v>
      </c>
      <c r="F132"/>
    </row>
    <row r="133" spans="1:6" s="30" customFormat="1">
      <c r="A133" s="107" t="s">
        <v>263</v>
      </c>
      <c r="B133" s="108"/>
      <c r="C133" s="108"/>
      <c r="D133" s="109"/>
      <c r="F133"/>
    </row>
    <row r="134" spans="1:6" s="30" customFormat="1">
      <c r="A134" s="6" t="s">
        <v>3</v>
      </c>
      <c r="B134" s="13"/>
      <c r="C134" s="13"/>
      <c r="D134" s="7">
        <f>IF(B134=1,0,0)</f>
        <v>0</v>
      </c>
      <c r="F134"/>
    </row>
    <row r="135" spans="1:6" s="30" customFormat="1">
      <c r="A135" s="6" t="s">
        <v>4</v>
      </c>
      <c r="B135" s="13"/>
      <c r="C135" s="13"/>
      <c r="D135" s="7">
        <f t="shared" ref="D135" si="13">IF(B135=1,1,0)</f>
        <v>0</v>
      </c>
      <c r="F135"/>
    </row>
    <row r="136" spans="1:6" s="30" customFormat="1" ht="21.75" customHeight="1">
      <c r="A136" s="39" t="s">
        <v>264</v>
      </c>
      <c r="B136" s="12"/>
      <c r="C136" s="12"/>
      <c r="D136" s="40"/>
      <c r="F136"/>
    </row>
    <row r="137" spans="1:6" s="30" customFormat="1">
      <c r="A137" s="6" t="s">
        <v>3</v>
      </c>
      <c r="B137" s="13"/>
      <c r="C137" s="13"/>
      <c r="D137" s="7">
        <f>IF(B137=1,0,0)</f>
        <v>0</v>
      </c>
      <c r="F137"/>
    </row>
    <row r="138" spans="1:6" s="30" customFormat="1">
      <c r="A138" s="6" t="s">
        <v>4</v>
      </c>
      <c r="B138" s="13"/>
      <c r="C138" s="13"/>
      <c r="D138" s="7">
        <f t="shared" ref="D138" si="14">IF(B138=1,1,0)</f>
        <v>0</v>
      </c>
      <c r="F138"/>
    </row>
    <row r="139" spans="1:6" s="30" customFormat="1">
      <c r="A139" s="49" t="s">
        <v>182</v>
      </c>
      <c r="B139" s="50"/>
      <c r="C139" s="50"/>
      <c r="D139" s="51"/>
      <c r="F139"/>
    </row>
    <row r="140" spans="1:6" s="30" customFormat="1">
      <c r="A140" s="39" t="s">
        <v>265</v>
      </c>
      <c r="B140" s="12"/>
      <c r="C140" s="12"/>
      <c r="D140" s="40"/>
      <c r="F140"/>
    </row>
    <row r="141" spans="1:6">
      <c r="A141" s="52" t="s">
        <v>199</v>
      </c>
      <c r="B141" s="13"/>
      <c r="C141" s="13"/>
      <c r="D141" s="7">
        <f>IF(B141=1,2,0)</f>
        <v>0</v>
      </c>
    </row>
    <row r="142" spans="1:6">
      <c r="A142" s="6" t="s">
        <v>32</v>
      </c>
      <c r="B142" s="13"/>
      <c r="C142" s="13"/>
      <c r="D142" s="7">
        <f>IF(B142=1,1,0)</f>
        <v>0</v>
      </c>
    </row>
    <row r="143" spans="1:6">
      <c r="A143" s="6" t="s">
        <v>33</v>
      </c>
      <c r="B143" s="13"/>
      <c r="C143" s="13"/>
      <c r="D143" s="7">
        <f>IF(B143=1,0,0)</f>
        <v>0</v>
      </c>
    </row>
    <row r="144" spans="1:6">
      <c r="A144" s="107" t="s">
        <v>266</v>
      </c>
      <c r="B144" s="108"/>
      <c r="C144" s="108"/>
      <c r="D144" s="109"/>
    </row>
    <row r="145" spans="1:4">
      <c r="A145" s="6" t="s">
        <v>34</v>
      </c>
      <c r="B145" s="13"/>
      <c r="C145" s="13"/>
      <c r="D145" s="7"/>
    </row>
    <row r="146" spans="1:4">
      <c r="A146" s="6" t="s">
        <v>35</v>
      </c>
      <c r="B146" s="13"/>
      <c r="C146" s="13"/>
      <c r="D146" s="7"/>
    </row>
    <row r="147" spans="1:4">
      <c r="A147" s="6" t="s">
        <v>36</v>
      </c>
      <c r="B147" s="13"/>
      <c r="C147" s="13"/>
      <c r="D147" s="7"/>
    </row>
    <row r="148" spans="1:4">
      <c r="A148" s="6" t="s">
        <v>354</v>
      </c>
      <c r="B148" s="8">
        <f>SUM(B145:B147)</f>
        <v>0</v>
      </c>
      <c r="C148" s="23"/>
      <c r="D148" s="48">
        <f>IF(B148=3,2,IF(B148=2,1,0))</f>
        <v>0</v>
      </c>
    </row>
    <row r="149" spans="1:4">
      <c r="A149" s="107" t="s">
        <v>267</v>
      </c>
      <c r="B149" s="108"/>
      <c r="C149" s="108"/>
      <c r="D149" s="109"/>
    </row>
    <row r="150" spans="1:4">
      <c r="A150" s="6" t="s">
        <v>37</v>
      </c>
      <c r="B150" s="13"/>
      <c r="C150" s="13"/>
      <c r="D150" s="7">
        <f>IF(B150=1,0,0)</f>
        <v>0</v>
      </c>
    </row>
    <row r="151" spans="1:4">
      <c r="A151" s="6" t="s">
        <v>38</v>
      </c>
      <c r="B151" s="13"/>
      <c r="C151" s="13"/>
      <c r="D151" s="7">
        <f>IF(B151=1,1,0)</f>
        <v>0</v>
      </c>
    </row>
    <row r="152" spans="1:4">
      <c r="A152" s="6" t="s">
        <v>39</v>
      </c>
      <c r="B152" s="13"/>
      <c r="C152" s="13"/>
      <c r="D152" s="7">
        <f t="shared" ref="D152" si="15">IF(B152=1,0,0)</f>
        <v>0</v>
      </c>
    </row>
    <row r="153" spans="1:4">
      <c r="A153" s="6" t="s">
        <v>40</v>
      </c>
      <c r="B153" s="13"/>
      <c r="C153" s="13"/>
      <c r="D153" s="7">
        <f>IF(B153=1,1,0)</f>
        <v>0</v>
      </c>
    </row>
    <row r="154" spans="1:4">
      <c r="A154" s="107" t="s">
        <v>268</v>
      </c>
      <c r="B154" s="108"/>
      <c r="C154" s="108"/>
      <c r="D154" s="109"/>
    </row>
    <row r="155" spans="1:4">
      <c r="A155" s="6" t="s">
        <v>41</v>
      </c>
      <c r="B155" s="13"/>
      <c r="C155" s="13"/>
      <c r="D155" s="7">
        <f t="shared" ref="D155:D163" si="16">IF(B155=1,0,0)</f>
        <v>0</v>
      </c>
    </row>
    <row r="156" spans="1:4">
      <c r="A156" s="6" t="s">
        <v>42</v>
      </c>
      <c r="B156" s="13"/>
      <c r="C156" s="13"/>
      <c r="D156" s="7">
        <f t="shared" si="16"/>
        <v>0</v>
      </c>
    </row>
    <row r="157" spans="1:4">
      <c r="A157" s="6" t="s">
        <v>43</v>
      </c>
      <c r="B157" s="13"/>
      <c r="C157" s="13"/>
      <c r="D157" s="7">
        <f>IF(B157=1,1,0)</f>
        <v>0</v>
      </c>
    </row>
    <row r="158" spans="1:4">
      <c r="A158" s="6" t="s">
        <v>44</v>
      </c>
      <c r="B158" s="13"/>
      <c r="C158" s="13"/>
      <c r="D158" s="7">
        <f t="shared" si="16"/>
        <v>0</v>
      </c>
    </row>
    <row r="159" spans="1:4">
      <c r="A159" s="107" t="s">
        <v>269</v>
      </c>
      <c r="B159" s="108"/>
      <c r="C159" s="108"/>
      <c r="D159" s="109"/>
    </row>
    <row r="160" spans="1:4">
      <c r="A160" s="6" t="s">
        <v>45</v>
      </c>
      <c r="B160" s="13"/>
      <c r="C160" s="13"/>
      <c r="D160" s="7">
        <f t="shared" si="16"/>
        <v>0</v>
      </c>
    </row>
    <row r="161" spans="1:4">
      <c r="A161" s="6" t="s">
        <v>46</v>
      </c>
      <c r="B161" s="13"/>
      <c r="C161" s="13"/>
      <c r="D161" s="7">
        <f t="shared" si="16"/>
        <v>0</v>
      </c>
    </row>
    <row r="162" spans="1:4">
      <c r="A162" s="6" t="s">
        <v>47</v>
      </c>
      <c r="B162" s="13"/>
      <c r="C162" s="13"/>
      <c r="D162" s="7">
        <f>IF(B162=1,1,0)</f>
        <v>0</v>
      </c>
    </row>
    <row r="163" spans="1:4">
      <c r="A163" s="6" t="s">
        <v>48</v>
      </c>
      <c r="B163" s="13"/>
      <c r="C163" s="13"/>
      <c r="D163" s="7">
        <f t="shared" si="16"/>
        <v>0</v>
      </c>
    </row>
    <row r="164" spans="1:4">
      <c r="A164" s="107" t="s">
        <v>270</v>
      </c>
      <c r="B164" s="108"/>
      <c r="C164" s="108"/>
      <c r="D164" s="109"/>
    </row>
    <row r="165" spans="1:4">
      <c r="A165" s="6" t="s">
        <v>49</v>
      </c>
      <c r="B165" s="13"/>
      <c r="C165" s="13"/>
      <c r="D165" s="7">
        <f>IF(B165=1,0,0)</f>
        <v>0</v>
      </c>
    </row>
    <row r="166" spans="1:4">
      <c r="A166" s="6" t="s">
        <v>50</v>
      </c>
      <c r="B166" s="13"/>
      <c r="C166" s="13"/>
      <c r="D166" s="7">
        <f>IF(B166=1,1,0)</f>
        <v>0</v>
      </c>
    </row>
    <row r="167" spans="1:4">
      <c r="A167" s="6" t="s">
        <v>51</v>
      </c>
      <c r="B167" s="13"/>
      <c r="C167" s="13"/>
      <c r="D167" s="7">
        <f t="shared" ref="D167:D173" si="17">IF(B167=1,1,0)</f>
        <v>0</v>
      </c>
    </row>
    <row r="168" spans="1:4" ht="32.25" customHeight="1">
      <c r="A168" s="107" t="s">
        <v>271</v>
      </c>
      <c r="B168" s="108"/>
      <c r="C168" s="108"/>
      <c r="D168" s="109"/>
    </row>
    <row r="169" spans="1:4">
      <c r="A169" s="6" t="s">
        <v>52</v>
      </c>
      <c r="B169" s="13"/>
      <c r="C169" s="13"/>
      <c r="D169" s="7">
        <f>IF(B169=1,0,0)</f>
        <v>0</v>
      </c>
    </row>
    <row r="170" spans="1:4">
      <c r="A170" s="6" t="s">
        <v>53</v>
      </c>
      <c r="B170" s="13"/>
      <c r="C170" s="13"/>
      <c r="D170" s="7">
        <f t="shared" si="17"/>
        <v>0</v>
      </c>
    </row>
    <row r="171" spans="1:4" ht="30">
      <c r="A171" s="6" t="s">
        <v>54</v>
      </c>
      <c r="B171" s="13"/>
      <c r="C171" s="13"/>
      <c r="D171" s="7">
        <f t="shared" si="17"/>
        <v>0</v>
      </c>
    </row>
    <row r="172" spans="1:4">
      <c r="A172" s="6" t="s">
        <v>55</v>
      </c>
      <c r="B172" s="13"/>
      <c r="C172" s="13"/>
      <c r="D172" s="7">
        <f t="shared" si="17"/>
        <v>0</v>
      </c>
    </row>
    <row r="173" spans="1:4">
      <c r="A173" s="6" t="s">
        <v>56</v>
      </c>
      <c r="B173" s="13"/>
      <c r="C173" s="13"/>
      <c r="D173" s="7">
        <f t="shared" si="17"/>
        <v>0</v>
      </c>
    </row>
    <row r="174" spans="1:4">
      <c r="A174" s="42" t="s">
        <v>57</v>
      </c>
      <c r="B174" s="14"/>
      <c r="C174" s="14"/>
      <c r="D174" s="43"/>
    </row>
    <row r="175" spans="1:4">
      <c r="A175" s="107" t="s">
        <v>272</v>
      </c>
      <c r="B175" s="108"/>
      <c r="C175" s="108"/>
      <c r="D175" s="109"/>
    </row>
    <row r="176" spans="1:4">
      <c r="A176" s="6" t="s">
        <v>58</v>
      </c>
      <c r="B176" s="13"/>
      <c r="C176" s="13"/>
      <c r="D176" s="7">
        <f>B176</f>
        <v>0</v>
      </c>
    </row>
    <row r="177" spans="1:6">
      <c r="A177" s="6" t="s">
        <v>59</v>
      </c>
      <c r="B177" s="13"/>
      <c r="C177" s="13"/>
      <c r="D177" s="7">
        <f t="shared" ref="D177:D184" si="18">B177</f>
        <v>0</v>
      </c>
    </row>
    <row r="178" spans="1:6">
      <c r="A178" s="6" t="s">
        <v>217</v>
      </c>
      <c r="B178" s="13"/>
      <c r="C178" s="13"/>
      <c r="D178" s="7">
        <f t="shared" si="18"/>
        <v>0</v>
      </c>
    </row>
    <row r="179" spans="1:6">
      <c r="A179" s="6" t="s">
        <v>219</v>
      </c>
      <c r="B179" s="13"/>
      <c r="C179" s="13"/>
      <c r="D179" s="7">
        <f t="shared" si="18"/>
        <v>0</v>
      </c>
    </row>
    <row r="180" spans="1:6">
      <c r="A180" s="6" t="s">
        <v>60</v>
      </c>
      <c r="B180" s="13"/>
      <c r="C180" s="13"/>
      <c r="D180" s="7">
        <f t="shared" si="18"/>
        <v>0</v>
      </c>
    </row>
    <row r="181" spans="1:6">
      <c r="A181" s="6" t="s">
        <v>61</v>
      </c>
      <c r="B181" s="13"/>
      <c r="C181" s="13"/>
      <c r="D181" s="7">
        <f t="shared" si="18"/>
        <v>0</v>
      </c>
    </row>
    <row r="182" spans="1:6">
      <c r="A182" s="6" t="s">
        <v>62</v>
      </c>
      <c r="B182" s="13"/>
      <c r="C182" s="13"/>
      <c r="D182" s="7">
        <f t="shared" si="18"/>
        <v>0</v>
      </c>
    </row>
    <row r="183" spans="1:6">
      <c r="A183" s="6" t="s">
        <v>220</v>
      </c>
      <c r="B183" s="13"/>
      <c r="C183" s="13"/>
      <c r="D183" s="7">
        <f t="shared" si="18"/>
        <v>0</v>
      </c>
    </row>
    <row r="184" spans="1:6">
      <c r="A184" s="6" t="s">
        <v>218</v>
      </c>
      <c r="B184" s="13"/>
      <c r="C184" s="13"/>
      <c r="D184" s="7">
        <f t="shared" si="18"/>
        <v>0</v>
      </c>
    </row>
    <row r="185" spans="1:6">
      <c r="A185" s="107" t="s">
        <v>273</v>
      </c>
      <c r="B185" s="108"/>
      <c r="C185" s="108"/>
      <c r="D185" s="109"/>
    </row>
    <row r="186" spans="1:6">
      <c r="A186" s="6" t="s">
        <v>49</v>
      </c>
      <c r="B186" s="13"/>
      <c r="C186" s="13"/>
      <c r="D186" s="7">
        <f>IF(B186=1,0,0)</f>
        <v>0</v>
      </c>
    </row>
    <row r="187" spans="1:6">
      <c r="A187" s="6" t="s">
        <v>63</v>
      </c>
      <c r="B187" s="13"/>
      <c r="C187" s="13"/>
      <c r="D187" s="7">
        <f t="shared" ref="D187" si="19">IF(B187=1,1,0)</f>
        <v>0</v>
      </c>
    </row>
    <row r="188" spans="1:6">
      <c r="A188" s="6" t="s">
        <v>64</v>
      </c>
      <c r="B188" s="13"/>
      <c r="C188" s="13"/>
      <c r="D188" s="7">
        <f>IF(B188=1,0,0)</f>
        <v>0</v>
      </c>
    </row>
    <row r="189" spans="1:6" s="30" customFormat="1">
      <c r="A189" s="6" t="s">
        <v>65</v>
      </c>
      <c r="B189" s="13"/>
      <c r="C189" s="13"/>
      <c r="D189" s="7">
        <f>IF(B189=1,0,0)</f>
        <v>0</v>
      </c>
      <c r="F189"/>
    </row>
    <row r="190" spans="1:6" s="30" customFormat="1">
      <c r="A190" s="39" t="s">
        <v>274</v>
      </c>
      <c r="B190" s="12"/>
      <c r="C190" s="12"/>
      <c r="D190" s="40"/>
      <c r="F190"/>
    </row>
    <row r="191" spans="1:6" s="30" customFormat="1">
      <c r="A191" s="6" t="s">
        <v>49</v>
      </c>
      <c r="B191" s="13"/>
      <c r="C191" s="13"/>
      <c r="D191" s="7">
        <f t="shared" ref="D191:D192" si="20">IF(B191=1,0,0)</f>
        <v>0</v>
      </c>
      <c r="F191"/>
    </row>
    <row r="192" spans="1:6" s="30" customFormat="1">
      <c r="A192" s="6" t="s">
        <v>63</v>
      </c>
      <c r="B192" s="13"/>
      <c r="C192" s="13"/>
      <c r="D192" s="7">
        <f t="shared" si="20"/>
        <v>0</v>
      </c>
      <c r="F192"/>
    </row>
    <row r="193" spans="1:6" s="30" customFormat="1" ht="13.5" customHeight="1">
      <c r="A193" s="6" t="s">
        <v>200</v>
      </c>
      <c r="B193" s="13"/>
      <c r="C193" s="13"/>
      <c r="D193" s="7">
        <f t="shared" ref="D193:D194" si="21">IF(B193=1,1,0)</f>
        <v>0</v>
      </c>
      <c r="F193"/>
    </row>
    <row r="194" spans="1:6" s="30" customFormat="1">
      <c r="A194" s="6" t="s">
        <v>65</v>
      </c>
      <c r="B194" s="13"/>
      <c r="C194" s="13"/>
      <c r="D194" s="7">
        <f t="shared" si="21"/>
        <v>0</v>
      </c>
      <c r="F194"/>
    </row>
    <row r="195" spans="1:6" s="30" customFormat="1" ht="23.25" customHeight="1">
      <c r="A195" s="107" t="s">
        <v>275</v>
      </c>
      <c r="B195" s="108"/>
      <c r="C195" s="108"/>
      <c r="D195" s="109"/>
      <c r="F195"/>
    </row>
    <row r="196" spans="1:6" s="30" customFormat="1">
      <c r="A196" s="6" t="s">
        <v>3</v>
      </c>
      <c r="B196" s="13"/>
      <c r="C196" s="13"/>
      <c r="D196" s="7">
        <f>IF(B196=1,0,0)</f>
        <v>0</v>
      </c>
      <c r="F196"/>
    </row>
    <row r="197" spans="1:6" s="30" customFormat="1">
      <c r="A197" s="6" t="s">
        <v>4</v>
      </c>
      <c r="B197" s="13"/>
      <c r="C197" s="13"/>
      <c r="D197" s="7">
        <f t="shared" ref="D197" si="22">IF(B197=1,1,0)</f>
        <v>0</v>
      </c>
      <c r="F197"/>
    </row>
    <row r="198" spans="1:6" s="30" customFormat="1">
      <c r="A198" s="39" t="s">
        <v>339</v>
      </c>
      <c r="B198" s="12"/>
      <c r="C198" s="12"/>
      <c r="D198" s="40"/>
      <c r="F198"/>
    </row>
    <row r="199" spans="1:6" s="30" customFormat="1">
      <c r="A199" s="6" t="s">
        <v>66</v>
      </c>
      <c r="B199" s="13"/>
      <c r="C199" s="13"/>
      <c r="D199" s="7">
        <f>IF(B199=1,0,0)</f>
        <v>0</v>
      </c>
      <c r="F199"/>
    </row>
    <row r="200" spans="1:6" s="30" customFormat="1">
      <c r="A200" s="6" t="s">
        <v>67</v>
      </c>
      <c r="B200" s="13"/>
      <c r="C200" s="13"/>
      <c r="D200" s="7">
        <f t="shared" ref="D200:D202" si="23">IF(B200=1,1,0)</f>
        <v>0</v>
      </c>
      <c r="F200"/>
    </row>
    <row r="201" spans="1:6" s="30" customFormat="1" ht="15" customHeight="1">
      <c r="A201" s="107" t="s">
        <v>340</v>
      </c>
      <c r="B201" s="108"/>
      <c r="C201" s="108"/>
      <c r="D201" s="109"/>
      <c r="F201"/>
    </row>
    <row r="202" spans="1:6" s="30" customFormat="1">
      <c r="A202" s="6" t="s">
        <v>68</v>
      </c>
      <c r="B202" s="13"/>
      <c r="C202" s="13"/>
      <c r="D202" s="7">
        <f t="shared" si="23"/>
        <v>0</v>
      </c>
      <c r="F202"/>
    </row>
    <row r="203" spans="1:6" s="30" customFormat="1">
      <c r="A203" s="6" t="s">
        <v>32</v>
      </c>
      <c r="B203" s="13"/>
      <c r="C203" s="13"/>
      <c r="D203" s="7">
        <f t="shared" ref="D203:D204" si="24">IF(B203=1,0,0)</f>
        <v>0</v>
      </c>
      <c r="F203"/>
    </row>
    <row r="204" spans="1:6" s="30" customFormat="1">
      <c r="A204" s="6" t="s">
        <v>33</v>
      </c>
      <c r="B204" s="13"/>
      <c r="C204" s="13"/>
      <c r="D204" s="7">
        <f t="shared" si="24"/>
        <v>0</v>
      </c>
      <c r="F204"/>
    </row>
    <row r="205" spans="1:6">
      <c r="A205" s="39" t="s">
        <v>341</v>
      </c>
      <c r="B205" s="12"/>
      <c r="C205" s="12"/>
      <c r="D205" s="40"/>
    </row>
    <row r="206" spans="1:6">
      <c r="A206" s="6" t="s">
        <v>355</v>
      </c>
      <c r="B206" s="13"/>
      <c r="C206" s="13"/>
      <c r="D206" s="7">
        <f t="shared" ref="D206:D207" si="25">IF(B206=1,0,0)</f>
        <v>0</v>
      </c>
    </row>
    <row r="207" spans="1:6">
      <c r="A207" s="6" t="s">
        <v>221</v>
      </c>
      <c r="B207" s="13"/>
      <c r="C207" s="13"/>
      <c r="D207" s="7">
        <f t="shared" si="25"/>
        <v>0</v>
      </c>
    </row>
    <row r="208" spans="1:6">
      <c r="A208" s="6" t="s">
        <v>222</v>
      </c>
      <c r="B208" s="13"/>
      <c r="C208" s="13"/>
      <c r="D208" s="7">
        <f t="shared" ref="D208" si="26">IF(B208=1,1,0)</f>
        <v>0</v>
      </c>
    </row>
    <row r="209" spans="1:6">
      <c r="A209" s="52" t="s">
        <v>223</v>
      </c>
      <c r="B209" s="13"/>
      <c r="C209" s="13"/>
      <c r="D209" s="7">
        <f>IF(B209=1,0,0)</f>
        <v>0</v>
      </c>
    </row>
    <row r="210" spans="1:6" ht="17.25" customHeight="1">
      <c r="A210" s="115" t="s">
        <v>342</v>
      </c>
      <c r="B210" s="116"/>
      <c r="C210" s="116"/>
      <c r="D210" s="117"/>
    </row>
    <row r="211" spans="1:6">
      <c r="A211" s="6" t="s">
        <v>69</v>
      </c>
      <c r="B211" s="13"/>
      <c r="C211" s="13"/>
      <c r="D211" s="7">
        <f t="shared" ref="D211:D212" si="27">IF(B211=1,0,0)</f>
        <v>0</v>
      </c>
    </row>
    <row r="212" spans="1:6">
      <c r="A212" s="6" t="s">
        <v>70</v>
      </c>
      <c r="B212" s="13"/>
      <c r="C212" s="13"/>
      <c r="D212" s="7">
        <f t="shared" si="27"/>
        <v>0</v>
      </c>
    </row>
    <row r="213" spans="1:6">
      <c r="A213" s="6" t="s">
        <v>224</v>
      </c>
      <c r="B213" s="13"/>
      <c r="C213" s="13"/>
      <c r="D213" s="7">
        <f t="shared" ref="D213" si="28">IF(B213=1,1,0)</f>
        <v>0</v>
      </c>
    </row>
    <row r="214" spans="1:6">
      <c r="A214" s="42" t="s">
        <v>71</v>
      </c>
      <c r="B214" s="14"/>
      <c r="C214" s="14"/>
      <c r="D214" s="43"/>
    </row>
    <row r="215" spans="1:6">
      <c r="A215" s="107" t="s">
        <v>343</v>
      </c>
      <c r="B215" s="108"/>
      <c r="C215" s="108"/>
      <c r="D215" s="109"/>
    </row>
    <row r="216" spans="1:6">
      <c r="A216" s="6" t="s">
        <v>25</v>
      </c>
      <c r="B216" s="13"/>
      <c r="C216" s="13"/>
      <c r="D216" s="7">
        <f>IF(B216=1,2,0)</f>
        <v>0</v>
      </c>
    </row>
    <row r="217" spans="1:6">
      <c r="A217" s="6" t="s">
        <v>23</v>
      </c>
      <c r="B217" s="13"/>
      <c r="C217" s="13"/>
      <c r="D217" s="7">
        <f>IF(B217=1,1,0)</f>
        <v>0</v>
      </c>
    </row>
    <row r="218" spans="1:6">
      <c r="A218" s="6" t="s">
        <v>22</v>
      </c>
      <c r="B218" s="13"/>
      <c r="C218" s="13"/>
      <c r="D218" s="7">
        <f>IF(B218=1,0,0)</f>
        <v>0</v>
      </c>
    </row>
    <row r="219" spans="1:6" s="9" customFormat="1" ht="21">
      <c r="A219" s="44" t="s">
        <v>350</v>
      </c>
      <c r="B219" s="15">
        <f>D219</f>
        <v>0</v>
      </c>
      <c r="C219" s="15"/>
      <c r="D219" s="45">
        <f>(SUM(D82:D218))</f>
        <v>0</v>
      </c>
      <c r="E219" s="32"/>
    </row>
    <row r="220" spans="1:6" s="4" customFormat="1" ht="40.5" customHeight="1">
      <c r="A220" s="112" t="s">
        <v>235</v>
      </c>
      <c r="B220" s="113"/>
      <c r="C220" s="113"/>
      <c r="D220" s="114"/>
      <c r="E220" s="33"/>
    </row>
    <row r="221" spans="1:6" s="30" customFormat="1">
      <c r="A221" s="49" t="s">
        <v>72</v>
      </c>
      <c r="B221" s="50"/>
      <c r="C221" s="50"/>
      <c r="D221" s="51"/>
      <c r="F221"/>
    </row>
    <row r="222" spans="1:6" s="30" customFormat="1" ht="21" customHeight="1">
      <c r="A222" s="39" t="s">
        <v>356</v>
      </c>
      <c r="B222" s="12"/>
      <c r="C222" s="12"/>
      <c r="D222" s="40"/>
      <c r="F222"/>
    </row>
    <row r="223" spans="1:6" s="30" customFormat="1">
      <c r="A223" s="6" t="s">
        <v>209</v>
      </c>
      <c r="B223" s="13"/>
      <c r="C223" s="13"/>
      <c r="D223" s="7"/>
      <c r="F223"/>
    </row>
    <row r="224" spans="1:6" s="30" customFormat="1">
      <c r="A224" s="6" t="s">
        <v>201</v>
      </c>
      <c r="B224" s="13"/>
      <c r="C224" s="13"/>
      <c r="D224" s="7"/>
      <c r="F224"/>
    </row>
    <row r="225" spans="1:6" s="30" customFormat="1">
      <c r="A225" s="6" t="s">
        <v>202</v>
      </c>
      <c r="B225" s="13"/>
      <c r="C225" s="13"/>
      <c r="D225" s="7"/>
      <c r="F225"/>
    </row>
    <row r="226" spans="1:6" s="30" customFormat="1">
      <c r="A226" s="6" t="s">
        <v>203</v>
      </c>
      <c r="B226" s="13"/>
      <c r="C226" s="13"/>
      <c r="D226" s="7"/>
      <c r="F226"/>
    </row>
    <row r="227" spans="1:6" s="30" customFormat="1" ht="30">
      <c r="A227" s="6" t="s">
        <v>351</v>
      </c>
      <c r="B227" s="8">
        <f>SUM(B223:B226)</f>
        <v>0</v>
      </c>
      <c r="C227" s="23"/>
      <c r="D227" s="48">
        <f>IF(B227=3,1,IF(B227=2,1,IF(B227=1,1,IF(B227=4,2,0))))</f>
        <v>0</v>
      </c>
      <c r="F227"/>
    </row>
    <row r="228" spans="1:6" s="30" customFormat="1">
      <c r="A228" s="39" t="s">
        <v>74</v>
      </c>
      <c r="B228" s="12"/>
      <c r="C228" s="12"/>
      <c r="D228" s="40"/>
      <c r="F228"/>
    </row>
    <row r="229" spans="1:6" s="30" customFormat="1">
      <c r="A229" s="6" t="s">
        <v>73</v>
      </c>
      <c r="B229" s="13"/>
      <c r="C229" s="13"/>
      <c r="D229" s="7">
        <f>IF(B229=1,0,0)</f>
        <v>0</v>
      </c>
      <c r="F229"/>
    </row>
    <row r="230" spans="1:6" s="30" customFormat="1">
      <c r="A230" s="6" t="s">
        <v>75</v>
      </c>
      <c r="B230" s="13"/>
      <c r="C230" s="13"/>
      <c r="D230" s="7">
        <f>IF(B230=1,0,0)</f>
        <v>0</v>
      </c>
      <c r="F230"/>
    </row>
    <row r="231" spans="1:6" s="30" customFormat="1">
      <c r="A231" s="6" t="s">
        <v>76</v>
      </c>
      <c r="B231" s="13"/>
      <c r="C231" s="13"/>
      <c r="D231" s="7">
        <f>IF(B231=1,1,0)</f>
        <v>0</v>
      </c>
      <c r="F231"/>
    </row>
    <row r="232" spans="1:6" s="30" customFormat="1">
      <c r="A232" s="6" t="s">
        <v>77</v>
      </c>
      <c r="B232" s="13"/>
      <c r="C232" s="13"/>
      <c r="D232" s="7">
        <f>IF(B232=1,1,0)</f>
        <v>0</v>
      </c>
      <c r="F232"/>
    </row>
    <row r="233" spans="1:6" s="30" customFormat="1">
      <c r="A233" s="6" t="s">
        <v>78</v>
      </c>
      <c r="B233" s="13"/>
      <c r="C233" s="13"/>
      <c r="D233" s="7">
        <f>IF(B233=1,2,0)</f>
        <v>0</v>
      </c>
      <c r="F233"/>
    </row>
    <row r="234" spans="1:6" s="30" customFormat="1">
      <c r="A234" s="39" t="s">
        <v>79</v>
      </c>
      <c r="B234" s="12"/>
      <c r="C234" s="12"/>
      <c r="D234" s="40"/>
      <c r="F234"/>
    </row>
    <row r="235" spans="1:6" s="30" customFormat="1">
      <c r="A235" s="6" t="s">
        <v>22</v>
      </c>
      <c r="B235" s="13"/>
      <c r="C235" s="13"/>
      <c r="D235" s="7">
        <f>IF(B235=1,0,0)</f>
        <v>0</v>
      </c>
      <c r="F235"/>
    </row>
    <row r="236" spans="1:6" s="30" customFormat="1">
      <c r="A236" s="6" t="s">
        <v>23</v>
      </c>
      <c r="B236" s="13"/>
      <c r="C236" s="13"/>
      <c r="D236" s="7">
        <f>IF(B236=1,0,0)</f>
        <v>0</v>
      </c>
      <c r="F236"/>
    </row>
    <row r="237" spans="1:6" s="30" customFormat="1">
      <c r="A237" s="6" t="s">
        <v>24</v>
      </c>
      <c r="B237" s="13"/>
      <c r="C237" s="13"/>
      <c r="D237" s="7">
        <f>IF(B237=1,1,0)</f>
        <v>0</v>
      </c>
      <c r="F237"/>
    </row>
    <row r="238" spans="1:6" s="30" customFormat="1">
      <c r="A238" s="6" t="s">
        <v>25</v>
      </c>
      <c r="B238" s="13"/>
      <c r="C238" s="13"/>
      <c r="D238" s="7">
        <f>IF(B238=1,2,0)</f>
        <v>0</v>
      </c>
      <c r="F238"/>
    </row>
    <row r="239" spans="1:6" s="30" customFormat="1">
      <c r="A239" s="107" t="s">
        <v>80</v>
      </c>
      <c r="B239" s="108"/>
      <c r="C239" s="108"/>
      <c r="D239" s="109"/>
      <c r="F239"/>
    </row>
    <row r="240" spans="1:6" s="30" customFormat="1">
      <c r="A240" s="6" t="s">
        <v>81</v>
      </c>
      <c r="B240" s="13"/>
      <c r="C240" s="13"/>
      <c r="D240" s="7">
        <f t="shared" ref="D240:D242" si="29">IF(B240=1,0,0)</f>
        <v>0</v>
      </c>
      <c r="F240"/>
    </row>
    <row r="241" spans="1:6" s="30" customFormat="1">
      <c r="A241" s="6" t="s">
        <v>82</v>
      </c>
      <c r="B241" s="13"/>
      <c r="C241" s="13"/>
      <c r="D241" s="7">
        <f t="shared" si="29"/>
        <v>0</v>
      </c>
      <c r="F241"/>
    </row>
    <row r="242" spans="1:6" s="30" customFormat="1">
      <c r="A242" s="6" t="s">
        <v>83</v>
      </c>
      <c r="B242" s="13"/>
      <c r="C242" s="13"/>
      <c r="D242" s="7">
        <f t="shared" si="29"/>
        <v>0</v>
      </c>
      <c r="F242"/>
    </row>
    <row r="243" spans="1:6" s="30" customFormat="1">
      <c r="A243" s="6" t="s">
        <v>84</v>
      </c>
      <c r="B243" s="13"/>
      <c r="C243" s="13"/>
      <c r="D243" s="7">
        <f t="shared" ref="D243:D244" si="30">IF(B243=1,1,0)</f>
        <v>0</v>
      </c>
      <c r="F243"/>
    </row>
    <row r="244" spans="1:6" s="30" customFormat="1">
      <c r="A244" s="6" t="s">
        <v>85</v>
      </c>
      <c r="B244" s="13"/>
      <c r="C244" s="13"/>
      <c r="D244" s="7">
        <f t="shared" si="30"/>
        <v>0</v>
      </c>
      <c r="F244"/>
    </row>
    <row r="245" spans="1:6" s="30" customFormat="1" ht="15" customHeight="1">
      <c r="A245" s="39" t="s">
        <v>87</v>
      </c>
      <c r="B245" s="12"/>
      <c r="C245" s="12"/>
      <c r="D245" s="40"/>
      <c r="F245"/>
    </row>
    <row r="246" spans="1:6" s="30" customFormat="1">
      <c r="A246" s="6" t="s">
        <v>22</v>
      </c>
      <c r="B246" s="13"/>
      <c r="C246" s="13"/>
      <c r="D246" s="7">
        <f t="shared" ref="D246:D247" si="31">IF(B246=1,0,0)</f>
        <v>0</v>
      </c>
      <c r="F246"/>
    </row>
    <row r="247" spans="1:6" s="30" customFormat="1">
      <c r="A247" s="6" t="s">
        <v>23</v>
      </c>
      <c r="B247" s="13"/>
      <c r="C247" s="13"/>
      <c r="D247" s="7">
        <f t="shared" si="31"/>
        <v>0</v>
      </c>
      <c r="F247"/>
    </row>
    <row r="248" spans="1:6" s="30" customFormat="1">
      <c r="A248" s="6" t="s">
        <v>24</v>
      </c>
      <c r="B248" s="13"/>
      <c r="C248" s="13"/>
      <c r="D248" s="7">
        <f t="shared" ref="D248" si="32">IF(B248=1,1,0)</f>
        <v>0</v>
      </c>
      <c r="F248"/>
    </row>
    <row r="249" spans="1:6" s="30" customFormat="1">
      <c r="A249" s="6" t="s">
        <v>25</v>
      </c>
      <c r="B249" s="13"/>
      <c r="C249" s="13"/>
      <c r="D249" s="7">
        <f>IF(B249=1,2,0)</f>
        <v>0</v>
      </c>
      <c r="F249"/>
    </row>
    <row r="250" spans="1:6" s="30" customFormat="1">
      <c r="A250" s="107" t="s">
        <v>86</v>
      </c>
      <c r="B250" s="108"/>
      <c r="C250" s="108"/>
      <c r="D250" s="109"/>
      <c r="F250"/>
    </row>
    <row r="251" spans="1:6" s="30" customFormat="1">
      <c r="A251" s="6" t="s">
        <v>249</v>
      </c>
      <c r="B251" s="13"/>
      <c r="C251" s="13"/>
      <c r="D251" s="7">
        <f t="shared" ref="D251:D252" si="33">IF(B251=1,0,0)</f>
        <v>0</v>
      </c>
      <c r="F251"/>
    </row>
    <row r="252" spans="1:6" s="30" customFormat="1">
      <c r="A252" s="6" t="s">
        <v>88</v>
      </c>
      <c r="B252" s="13"/>
      <c r="C252" s="13"/>
      <c r="D252" s="7">
        <f t="shared" si="33"/>
        <v>0</v>
      </c>
      <c r="F252"/>
    </row>
    <row r="253" spans="1:6" s="30" customFormat="1">
      <c r="A253" s="6" t="s">
        <v>89</v>
      </c>
      <c r="B253" s="13"/>
      <c r="C253" s="13"/>
      <c r="D253" s="7">
        <f t="shared" ref="D253" si="34">IF(B253=1,1,0)</f>
        <v>0</v>
      </c>
      <c r="F253"/>
    </row>
    <row r="254" spans="1:6" s="30" customFormat="1">
      <c r="A254" s="39" t="s">
        <v>90</v>
      </c>
      <c r="B254" s="12"/>
      <c r="C254" s="12"/>
      <c r="D254" s="40"/>
      <c r="F254"/>
    </row>
    <row r="255" spans="1:6" s="30" customFormat="1">
      <c r="A255" s="6" t="s">
        <v>91</v>
      </c>
      <c r="B255" s="13"/>
      <c r="C255" s="13"/>
      <c r="D255" s="7">
        <f t="shared" ref="D255:D256" si="35">IF(B255=1,0,0)</f>
        <v>0</v>
      </c>
      <c r="F255"/>
    </row>
    <row r="256" spans="1:6" s="30" customFormat="1">
      <c r="A256" s="6" t="s">
        <v>92</v>
      </c>
      <c r="B256" s="13"/>
      <c r="C256" s="13"/>
      <c r="D256" s="7">
        <f t="shared" si="35"/>
        <v>0</v>
      </c>
      <c r="F256"/>
    </row>
    <row r="257" spans="1:6" s="30" customFormat="1">
      <c r="A257" s="6" t="s">
        <v>93</v>
      </c>
      <c r="B257" s="13"/>
      <c r="C257" s="13"/>
      <c r="D257" s="7">
        <f t="shared" ref="D257:D258" si="36">IF(B257=1,1,0)</f>
        <v>0</v>
      </c>
      <c r="F257"/>
    </row>
    <row r="258" spans="1:6" s="30" customFormat="1">
      <c r="A258" s="6" t="s">
        <v>94</v>
      </c>
      <c r="B258" s="13"/>
      <c r="C258" s="13"/>
      <c r="D258" s="7">
        <f t="shared" si="36"/>
        <v>0</v>
      </c>
      <c r="F258"/>
    </row>
    <row r="259" spans="1:6" s="30" customFormat="1">
      <c r="A259" s="115" t="s">
        <v>95</v>
      </c>
      <c r="B259" s="116"/>
      <c r="C259" s="116"/>
      <c r="D259" s="117"/>
      <c r="F259"/>
    </row>
    <row r="260" spans="1:6" s="30" customFormat="1">
      <c r="A260" s="6" t="s">
        <v>96</v>
      </c>
      <c r="B260" s="13"/>
      <c r="C260" s="13"/>
      <c r="D260" s="7">
        <f t="shared" ref="D260:D261" si="37">IF(B260=1,0,0)</f>
        <v>0</v>
      </c>
      <c r="F260"/>
    </row>
    <row r="261" spans="1:6" s="30" customFormat="1">
      <c r="A261" s="6" t="s">
        <v>97</v>
      </c>
      <c r="B261" s="13"/>
      <c r="C261" s="13"/>
      <c r="D261" s="7">
        <f t="shared" si="37"/>
        <v>0</v>
      </c>
      <c r="F261"/>
    </row>
    <row r="262" spans="1:6" s="30" customFormat="1">
      <c r="A262" s="6" t="s">
        <v>98</v>
      </c>
      <c r="B262" s="13"/>
      <c r="C262" s="13"/>
      <c r="D262" s="7">
        <f t="shared" ref="D262:D263" si="38">IF(B262=1,1,0)</f>
        <v>0</v>
      </c>
      <c r="F262"/>
    </row>
    <row r="263" spans="1:6" s="30" customFormat="1">
      <c r="A263" s="6" t="s">
        <v>99</v>
      </c>
      <c r="B263" s="13"/>
      <c r="C263" s="13"/>
      <c r="D263" s="7">
        <f t="shared" si="38"/>
        <v>0</v>
      </c>
      <c r="F263"/>
    </row>
    <row r="264" spans="1:6" s="30" customFormat="1">
      <c r="A264" s="6" t="s">
        <v>100</v>
      </c>
      <c r="B264" s="13"/>
      <c r="C264" s="13"/>
      <c r="D264" s="7">
        <f t="shared" ref="D264" si="39">IF(B264=1,0,0)</f>
        <v>0</v>
      </c>
      <c r="F264"/>
    </row>
    <row r="265" spans="1:6" s="30" customFormat="1" ht="28.5" customHeight="1">
      <c r="A265" s="107" t="s">
        <v>101</v>
      </c>
      <c r="B265" s="108"/>
      <c r="C265" s="108"/>
      <c r="D265" s="109"/>
      <c r="F265"/>
    </row>
    <row r="266" spans="1:6" s="30" customFormat="1">
      <c r="A266" s="6" t="s">
        <v>3</v>
      </c>
      <c r="B266" s="13"/>
      <c r="C266" s="13"/>
      <c r="D266" s="7">
        <f>IF(B266=1,0,0)</f>
        <v>0</v>
      </c>
      <c r="F266"/>
    </row>
    <row r="267" spans="1:6" s="30" customFormat="1">
      <c r="A267" s="6" t="s">
        <v>102</v>
      </c>
      <c r="B267" s="13"/>
      <c r="C267" s="13"/>
      <c r="D267" s="7">
        <f t="shared" ref="D267" si="40">IF(B267=1,1,0)</f>
        <v>0</v>
      </c>
      <c r="F267"/>
    </row>
    <row r="268" spans="1:6" s="30" customFormat="1">
      <c r="A268" s="6" t="s">
        <v>103</v>
      </c>
      <c r="B268" s="13"/>
      <c r="C268" s="13"/>
      <c r="D268" s="7">
        <f>IF(B268=1,2,0)</f>
        <v>0</v>
      </c>
      <c r="F268"/>
    </row>
    <row r="269" spans="1:6" s="30" customFormat="1">
      <c r="A269" s="107" t="s">
        <v>204</v>
      </c>
      <c r="B269" s="108"/>
      <c r="C269" s="108"/>
      <c r="D269" s="109"/>
      <c r="F269"/>
    </row>
    <row r="270" spans="1:6" s="30" customFormat="1">
      <c r="A270" s="6" t="s">
        <v>3</v>
      </c>
      <c r="B270" s="13"/>
      <c r="C270" s="13"/>
      <c r="D270" s="7">
        <f t="shared" ref="D270" si="41">IF(B270=1,0,0)</f>
        <v>0</v>
      </c>
      <c r="F270"/>
    </row>
    <row r="271" spans="1:6" s="30" customFormat="1">
      <c r="A271" s="6" t="s">
        <v>4</v>
      </c>
      <c r="B271" s="13"/>
      <c r="C271" s="13"/>
      <c r="D271" s="7">
        <f t="shared" ref="D271" si="42">IF(B271=1,1,0)</f>
        <v>0</v>
      </c>
      <c r="F271"/>
    </row>
    <row r="272" spans="1:6" s="30" customFormat="1" ht="27.75" customHeight="1">
      <c r="A272" s="107" t="s">
        <v>105</v>
      </c>
      <c r="B272" s="108"/>
      <c r="C272" s="108"/>
      <c r="D272" s="109"/>
      <c r="F272"/>
    </row>
    <row r="273" spans="1:6" s="30" customFormat="1">
      <c r="A273" s="6" t="s">
        <v>104</v>
      </c>
      <c r="B273" s="13"/>
      <c r="C273" s="13"/>
      <c r="D273" s="7">
        <f>IF(B273=1,0,0)</f>
        <v>0</v>
      </c>
      <c r="F273"/>
    </row>
    <row r="274" spans="1:6" s="30" customFormat="1">
      <c r="A274" s="6" t="s">
        <v>250</v>
      </c>
      <c r="B274" s="13"/>
      <c r="C274" s="13"/>
      <c r="D274" s="7">
        <f>IF(B274=1,1,0)</f>
        <v>0</v>
      </c>
      <c r="F274"/>
    </row>
    <row r="275" spans="1:6" s="30" customFormat="1">
      <c r="A275" s="6" t="s">
        <v>251</v>
      </c>
      <c r="B275" s="13"/>
      <c r="C275" s="13"/>
      <c r="D275" s="7">
        <f>IF(B275=1,2,0)</f>
        <v>0</v>
      </c>
      <c r="F275"/>
    </row>
    <row r="276" spans="1:6" s="30" customFormat="1">
      <c r="A276" s="42" t="s">
        <v>106</v>
      </c>
      <c r="B276" s="14"/>
      <c r="C276" s="14"/>
      <c r="D276" s="43"/>
      <c r="F276"/>
    </row>
    <row r="277" spans="1:6" s="30" customFormat="1" ht="28.5" customHeight="1">
      <c r="A277" s="107" t="s">
        <v>107</v>
      </c>
      <c r="B277" s="108"/>
      <c r="C277" s="108"/>
      <c r="D277" s="109"/>
      <c r="F277"/>
    </row>
    <row r="278" spans="1:6" s="30" customFormat="1">
      <c r="A278" s="6" t="s">
        <v>108</v>
      </c>
      <c r="B278" s="13"/>
      <c r="C278" s="13"/>
      <c r="D278" s="7">
        <f>B278</f>
        <v>0</v>
      </c>
      <c r="F278"/>
    </row>
    <row r="279" spans="1:6" s="30" customFormat="1">
      <c r="A279" s="6" t="s">
        <v>109</v>
      </c>
      <c r="B279" s="13"/>
      <c r="C279" s="13"/>
      <c r="D279" s="7">
        <f t="shared" ref="D279:D283" si="43">B279</f>
        <v>0</v>
      </c>
      <c r="F279"/>
    </row>
    <row r="280" spans="1:6" s="30" customFormat="1" ht="30">
      <c r="A280" s="6" t="s">
        <v>110</v>
      </c>
      <c r="B280" s="13"/>
      <c r="C280" s="13"/>
      <c r="D280" s="7">
        <f t="shared" si="43"/>
        <v>0</v>
      </c>
      <c r="F280"/>
    </row>
    <row r="281" spans="1:6" s="30" customFormat="1">
      <c r="A281" s="6" t="s">
        <v>111</v>
      </c>
      <c r="B281" s="13"/>
      <c r="C281" s="13"/>
      <c r="D281" s="7">
        <f t="shared" si="43"/>
        <v>0</v>
      </c>
      <c r="F281"/>
    </row>
    <row r="282" spans="1:6" s="30" customFormat="1">
      <c r="A282" s="6" t="s">
        <v>112</v>
      </c>
      <c r="B282" s="13"/>
      <c r="C282" s="13"/>
      <c r="D282" s="7">
        <f t="shared" si="43"/>
        <v>0</v>
      </c>
      <c r="F282"/>
    </row>
    <row r="283" spans="1:6" s="30" customFormat="1">
      <c r="A283" s="6" t="s">
        <v>113</v>
      </c>
      <c r="B283" s="13"/>
      <c r="C283" s="13"/>
      <c r="D283" s="7">
        <f t="shared" si="43"/>
        <v>0</v>
      </c>
      <c r="F283"/>
    </row>
    <row r="284" spans="1:6" s="30" customFormat="1" ht="16.5" customHeight="1">
      <c r="A284" s="39" t="s">
        <v>205</v>
      </c>
      <c r="B284" s="12"/>
      <c r="C284" s="12"/>
      <c r="D284" s="40"/>
      <c r="F284"/>
    </row>
    <row r="285" spans="1:6" s="30" customFormat="1">
      <c r="A285" s="6" t="s">
        <v>3</v>
      </c>
      <c r="B285" s="13"/>
      <c r="C285" s="13"/>
      <c r="D285" s="7">
        <f>IF(B285=1,0,0)</f>
        <v>0</v>
      </c>
      <c r="F285"/>
    </row>
    <row r="286" spans="1:6" s="30" customFormat="1">
      <c r="A286" s="6" t="s">
        <v>4</v>
      </c>
      <c r="B286" s="13"/>
      <c r="C286" s="13"/>
      <c r="D286" s="7">
        <f>IF(B286=1,1,0)</f>
        <v>0</v>
      </c>
      <c r="F286"/>
    </row>
    <row r="287" spans="1:6" s="30" customFormat="1" ht="14.25" customHeight="1">
      <c r="A287" s="39" t="s">
        <v>206</v>
      </c>
      <c r="B287" s="12"/>
      <c r="C287" s="12"/>
      <c r="D287" s="40"/>
      <c r="F287"/>
    </row>
    <row r="288" spans="1:6" s="30" customFormat="1">
      <c r="A288" s="6" t="s">
        <v>3</v>
      </c>
      <c r="B288" s="13"/>
      <c r="C288" s="13"/>
      <c r="D288" s="7">
        <f>IF(B288=1,0,0)</f>
        <v>0</v>
      </c>
      <c r="F288"/>
    </row>
    <row r="289" spans="1:6" s="30" customFormat="1">
      <c r="A289" s="6" t="s">
        <v>4</v>
      </c>
      <c r="B289" s="13"/>
      <c r="C289" s="13"/>
      <c r="D289" s="7">
        <f>IF(B289=1,1,0)</f>
        <v>0</v>
      </c>
      <c r="F289"/>
    </row>
    <row r="290" spans="1:6" s="30" customFormat="1" ht="32.25" customHeight="1">
      <c r="A290" s="107" t="s">
        <v>114</v>
      </c>
      <c r="B290" s="108"/>
      <c r="C290" s="108"/>
      <c r="D290" s="109"/>
      <c r="F290"/>
    </row>
    <row r="291" spans="1:6" s="30" customFormat="1">
      <c r="A291" s="6" t="s">
        <v>3</v>
      </c>
      <c r="B291" s="13"/>
      <c r="C291" s="13"/>
      <c r="D291" s="7">
        <f>IF(B291=1,1,0)</f>
        <v>0</v>
      </c>
      <c r="F291"/>
    </row>
    <row r="292" spans="1:6" s="30" customFormat="1">
      <c r="A292" s="6" t="s">
        <v>4</v>
      </c>
      <c r="B292" s="13"/>
      <c r="C292" s="13"/>
      <c r="D292" s="7">
        <f>IF(B292=1,0,0)</f>
        <v>0</v>
      </c>
      <c r="F292"/>
    </row>
    <row r="293" spans="1:6" s="30" customFormat="1" ht="27.75" customHeight="1">
      <c r="A293" s="107" t="s">
        <v>276</v>
      </c>
      <c r="B293" s="108"/>
      <c r="C293" s="108"/>
      <c r="D293" s="109"/>
      <c r="F293"/>
    </row>
    <row r="294" spans="1:6" s="30" customFormat="1">
      <c r="A294" s="6" t="s">
        <v>3</v>
      </c>
      <c r="B294" s="13"/>
      <c r="C294" s="13"/>
      <c r="D294" s="7">
        <f>IF(B294=1,0,0)</f>
        <v>0</v>
      </c>
      <c r="F294"/>
    </row>
    <row r="295" spans="1:6" s="30" customFormat="1">
      <c r="A295" s="6" t="s">
        <v>4</v>
      </c>
      <c r="B295" s="13"/>
      <c r="C295" s="13"/>
      <c r="D295" s="7">
        <f>IF(B295=1,1,0)</f>
        <v>0</v>
      </c>
      <c r="F295"/>
    </row>
    <row r="296" spans="1:6" s="30" customFormat="1">
      <c r="A296" s="42" t="s">
        <v>117</v>
      </c>
      <c r="B296" s="14"/>
      <c r="C296" s="14"/>
      <c r="D296" s="43"/>
      <c r="F296"/>
    </row>
    <row r="297" spans="1:6" s="30" customFormat="1">
      <c r="A297" s="39" t="s">
        <v>277</v>
      </c>
      <c r="B297" s="12"/>
      <c r="C297" s="12"/>
      <c r="D297" s="40"/>
      <c r="F297"/>
    </row>
    <row r="298" spans="1:6" s="30" customFormat="1">
      <c r="A298" s="6" t="s">
        <v>3</v>
      </c>
      <c r="B298" s="13"/>
      <c r="C298" s="13"/>
      <c r="D298" s="7">
        <f>IF(B298=1,0,0)</f>
        <v>0</v>
      </c>
      <c r="F298"/>
    </row>
    <row r="299" spans="1:6" s="30" customFormat="1">
      <c r="A299" s="6" t="s">
        <v>4</v>
      </c>
      <c r="B299" s="13"/>
      <c r="C299" s="13"/>
      <c r="D299" s="7">
        <f>IF(B299=1,1,0)</f>
        <v>0</v>
      </c>
      <c r="F299"/>
    </row>
    <row r="300" spans="1:6" s="30" customFormat="1">
      <c r="A300" s="107" t="s">
        <v>278</v>
      </c>
      <c r="B300" s="108"/>
      <c r="C300" s="108"/>
      <c r="D300" s="109"/>
      <c r="F300"/>
    </row>
    <row r="301" spans="1:6" s="30" customFormat="1">
      <c r="A301" s="6" t="s">
        <v>22</v>
      </c>
      <c r="B301" s="13"/>
      <c r="C301" s="13"/>
      <c r="D301" s="7">
        <f>IF(B301=1,0,0)</f>
        <v>0</v>
      </c>
      <c r="F301"/>
    </row>
    <row r="302" spans="1:6" s="30" customFormat="1">
      <c r="A302" s="6" t="s">
        <v>23</v>
      </c>
      <c r="B302" s="13"/>
      <c r="C302" s="13"/>
      <c r="D302" s="7">
        <f>IF(B302=1,0,0)</f>
        <v>0</v>
      </c>
      <c r="F302"/>
    </row>
    <row r="303" spans="1:6" s="30" customFormat="1">
      <c r="A303" s="6" t="s">
        <v>24</v>
      </c>
      <c r="B303" s="13"/>
      <c r="C303" s="13"/>
      <c r="D303" s="7">
        <f>IF(B303=1,1,0)</f>
        <v>0</v>
      </c>
      <c r="F303"/>
    </row>
    <row r="304" spans="1:6" s="30" customFormat="1">
      <c r="A304" s="6" t="s">
        <v>25</v>
      </c>
      <c r="B304" s="13"/>
      <c r="C304" s="13"/>
      <c r="D304" s="7">
        <f>IF(B304=1,1,0)</f>
        <v>0</v>
      </c>
      <c r="F304"/>
    </row>
    <row r="305" spans="1:6" s="30" customFormat="1" ht="27.75" customHeight="1">
      <c r="A305" s="107" t="s">
        <v>357</v>
      </c>
      <c r="B305" s="108"/>
      <c r="C305" s="108"/>
      <c r="D305" s="109"/>
      <c r="F305"/>
    </row>
    <row r="306" spans="1:6" s="30" customFormat="1">
      <c r="A306" s="6" t="s">
        <v>3</v>
      </c>
      <c r="B306" s="13"/>
      <c r="C306" s="13"/>
      <c r="D306" s="7">
        <f>IF(B306=1,0,0)</f>
        <v>0</v>
      </c>
      <c r="F306"/>
    </row>
    <row r="307" spans="1:6" s="30" customFormat="1">
      <c r="A307" s="6" t="s">
        <v>4</v>
      </c>
      <c r="B307" s="13"/>
      <c r="C307" s="13"/>
      <c r="D307" s="7">
        <f>IF(B307=1,1,0)</f>
        <v>0</v>
      </c>
      <c r="F307"/>
    </row>
    <row r="308" spans="1:6" s="30" customFormat="1">
      <c r="A308" s="42" t="s">
        <v>233</v>
      </c>
      <c r="B308" s="14"/>
      <c r="C308" s="14"/>
      <c r="D308" s="43"/>
      <c r="F308"/>
    </row>
    <row r="309" spans="1:6" s="30" customFormat="1">
      <c r="A309" s="39" t="s">
        <v>279</v>
      </c>
      <c r="B309" s="12"/>
      <c r="C309" s="12"/>
      <c r="D309" s="40"/>
      <c r="F309"/>
    </row>
    <row r="310" spans="1:6" s="30" customFormat="1">
      <c r="A310" s="6" t="s">
        <v>3</v>
      </c>
      <c r="B310" s="13"/>
      <c r="C310" s="13"/>
      <c r="D310" s="7">
        <f>IF(B310=1,0,0)</f>
        <v>0</v>
      </c>
      <c r="F310"/>
    </row>
    <row r="311" spans="1:6" s="30" customFormat="1">
      <c r="A311" s="6" t="s">
        <v>4</v>
      </c>
      <c r="B311" s="13"/>
      <c r="C311" s="13"/>
      <c r="D311" s="7">
        <f>IF(B311=1,1,0)</f>
        <v>0</v>
      </c>
      <c r="F311"/>
    </row>
    <row r="312" spans="1:6" s="30" customFormat="1">
      <c r="A312" s="39" t="s">
        <v>280</v>
      </c>
      <c r="B312" s="12"/>
      <c r="C312" s="12"/>
      <c r="D312" s="40"/>
      <c r="F312"/>
    </row>
    <row r="313" spans="1:6" s="30" customFormat="1">
      <c r="A313" s="6" t="s">
        <v>3</v>
      </c>
      <c r="B313" s="13"/>
      <c r="C313" s="13"/>
      <c r="D313" s="7">
        <f>IF(B313=1,0,0)</f>
        <v>0</v>
      </c>
      <c r="F313"/>
    </row>
    <row r="314" spans="1:6" s="30" customFormat="1">
      <c r="A314" s="6" t="s">
        <v>4</v>
      </c>
      <c r="B314" s="13"/>
      <c r="C314" s="13"/>
      <c r="D314" s="7">
        <f>IF(B314=1,1,0)</f>
        <v>0</v>
      </c>
      <c r="F314"/>
    </row>
    <row r="315" spans="1:6" s="30" customFormat="1">
      <c r="A315" s="39" t="s">
        <v>281</v>
      </c>
      <c r="B315" s="12"/>
      <c r="C315" s="12"/>
      <c r="D315" s="40"/>
      <c r="F315"/>
    </row>
    <row r="316" spans="1:6" s="30" customFormat="1">
      <c r="A316" s="6" t="s">
        <v>3</v>
      </c>
      <c r="B316" s="13"/>
      <c r="C316" s="13"/>
      <c r="D316" s="7">
        <f>IF(B316=1,0,0)</f>
        <v>0</v>
      </c>
      <c r="F316"/>
    </row>
    <row r="317" spans="1:6" s="30" customFormat="1">
      <c r="A317" s="6" t="s">
        <v>4</v>
      </c>
      <c r="B317" s="13"/>
      <c r="C317" s="13"/>
      <c r="D317" s="7">
        <f>IF(B317=1,1,0)</f>
        <v>0</v>
      </c>
      <c r="F317"/>
    </row>
    <row r="318" spans="1:6" s="30" customFormat="1">
      <c r="A318" s="39" t="s">
        <v>282</v>
      </c>
      <c r="B318" s="12"/>
      <c r="C318" s="12"/>
      <c r="D318" s="40"/>
      <c r="F318"/>
    </row>
    <row r="319" spans="1:6" s="30" customFormat="1">
      <c r="A319" s="6" t="s">
        <v>3</v>
      </c>
      <c r="B319" s="13"/>
      <c r="C319" s="13"/>
      <c r="D319" s="7">
        <f>IF(B319=1,0,0)</f>
        <v>0</v>
      </c>
      <c r="F319"/>
    </row>
    <row r="320" spans="1:6" s="30" customFormat="1">
      <c r="A320" s="6" t="s">
        <v>4</v>
      </c>
      <c r="B320" s="13"/>
      <c r="C320" s="13"/>
      <c r="D320" s="7">
        <f>IF(B320=1,1,0)</f>
        <v>0</v>
      </c>
      <c r="F320"/>
    </row>
    <row r="321" spans="1:6" s="30" customFormat="1">
      <c r="A321" s="107" t="s">
        <v>283</v>
      </c>
      <c r="B321" s="108"/>
      <c r="C321" s="108"/>
      <c r="D321" s="109"/>
      <c r="F321"/>
    </row>
    <row r="322" spans="1:6" s="30" customFormat="1">
      <c r="A322" s="6" t="s">
        <v>3</v>
      </c>
      <c r="B322" s="13"/>
      <c r="C322" s="13"/>
      <c r="D322" s="7">
        <f>IF(B322=1,0,0)</f>
        <v>0</v>
      </c>
      <c r="F322"/>
    </row>
    <row r="323" spans="1:6" s="30" customFormat="1">
      <c r="A323" s="6" t="s">
        <v>4</v>
      </c>
      <c r="B323" s="13"/>
      <c r="C323" s="13"/>
      <c r="D323" s="7">
        <f>IF(B323=1,1,0)</f>
        <v>0</v>
      </c>
      <c r="F323"/>
    </row>
    <row r="324" spans="1:6" s="30" customFormat="1">
      <c r="A324" s="107" t="s">
        <v>358</v>
      </c>
      <c r="B324" s="108"/>
      <c r="C324" s="108"/>
      <c r="D324" s="109"/>
      <c r="F324"/>
    </row>
    <row r="325" spans="1:6" s="30" customFormat="1">
      <c r="A325" s="6" t="s">
        <v>3</v>
      </c>
      <c r="B325" s="13"/>
      <c r="C325" s="13"/>
      <c r="D325" s="7">
        <f>IF(B325=1,0,0)</f>
        <v>0</v>
      </c>
      <c r="F325"/>
    </row>
    <row r="326" spans="1:6" s="30" customFormat="1">
      <c r="A326" s="6" t="s">
        <v>4</v>
      </c>
      <c r="B326" s="13"/>
      <c r="C326" s="13"/>
      <c r="D326" s="7">
        <f>IF(B326=1,1,0)</f>
        <v>0</v>
      </c>
      <c r="F326"/>
    </row>
    <row r="327" spans="1:6" s="30" customFormat="1">
      <c r="A327" s="107" t="s">
        <v>284</v>
      </c>
      <c r="B327" s="108"/>
      <c r="C327" s="108"/>
      <c r="D327" s="109"/>
      <c r="F327"/>
    </row>
    <row r="328" spans="1:6" s="30" customFormat="1">
      <c r="A328" s="6" t="s">
        <v>3</v>
      </c>
      <c r="B328" s="13"/>
      <c r="C328" s="13"/>
      <c r="D328" s="7">
        <f>IF(B328=1,0,0)</f>
        <v>0</v>
      </c>
      <c r="F328"/>
    </row>
    <row r="329" spans="1:6" s="30" customFormat="1">
      <c r="A329" s="6" t="s">
        <v>4</v>
      </c>
      <c r="B329" s="13"/>
      <c r="C329" s="13"/>
      <c r="D329" s="7">
        <f>IF(B329=1,1,0)</f>
        <v>0</v>
      </c>
      <c r="F329"/>
    </row>
    <row r="330" spans="1:6" s="30" customFormat="1">
      <c r="A330" s="115" t="s">
        <v>285</v>
      </c>
      <c r="B330" s="116"/>
      <c r="C330" s="116"/>
      <c r="D330" s="117"/>
      <c r="F330"/>
    </row>
    <row r="331" spans="1:6" s="30" customFormat="1">
      <c r="A331" s="53" t="s">
        <v>124</v>
      </c>
      <c r="B331" s="13"/>
      <c r="C331" s="13"/>
      <c r="D331" s="7">
        <f>IF(B331=1,0,0)</f>
        <v>0</v>
      </c>
      <c r="F331"/>
    </row>
    <row r="332" spans="1:6" s="30" customFormat="1">
      <c r="A332" s="53" t="s">
        <v>125</v>
      </c>
      <c r="B332" s="13"/>
      <c r="C332" s="13"/>
      <c r="D332" s="7">
        <f t="shared" ref="D332:D335" si="44">IF(B332=1,1,0)</f>
        <v>0</v>
      </c>
      <c r="F332"/>
    </row>
    <row r="333" spans="1:6" s="30" customFormat="1">
      <c r="A333" s="53" t="s">
        <v>126</v>
      </c>
      <c r="B333" s="13"/>
      <c r="C333" s="13"/>
      <c r="D333" s="7">
        <f>IF(B333=1,0,0)</f>
        <v>0</v>
      </c>
      <c r="F333"/>
    </row>
    <row r="334" spans="1:6" s="30" customFormat="1">
      <c r="A334" s="53" t="s">
        <v>252</v>
      </c>
      <c r="B334" s="13"/>
      <c r="C334" s="13"/>
      <c r="D334" s="7">
        <f t="shared" si="44"/>
        <v>0</v>
      </c>
      <c r="F334"/>
    </row>
    <row r="335" spans="1:6" s="30" customFormat="1">
      <c r="A335" s="53" t="s">
        <v>127</v>
      </c>
      <c r="B335" s="13"/>
      <c r="C335" s="13"/>
      <c r="D335" s="7">
        <f t="shared" si="44"/>
        <v>0</v>
      </c>
      <c r="F335"/>
    </row>
    <row r="336" spans="1:6" s="30" customFormat="1">
      <c r="A336" s="107" t="s">
        <v>286</v>
      </c>
      <c r="B336" s="108"/>
      <c r="C336" s="108"/>
      <c r="D336" s="109"/>
      <c r="F336"/>
    </row>
    <row r="337" spans="1:6" s="30" customFormat="1">
      <c r="A337" s="53" t="s">
        <v>176</v>
      </c>
      <c r="B337" s="13"/>
      <c r="C337" s="13"/>
      <c r="D337" s="7">
        <f>IF(B337=1,0,0)</f>
        <v>0</v>
      </c>
      <c r="F337"/>
    </row>
    <row r="338" spans="1:6" s="30" customFormat="1">
      <c r="A338" s="53" t="s">
        <v>177</v>
      </c>
      <c r="B338" s="13"/>
      <c r="C338" s="13"/>
      <c r="D338" s="7">
        <f>IF(B338=1,0,0)</f>
        <v>0</v>
      </c>
      <c r="F338"/>
    </row>
    <row r="339" spans="1:6" s="30" customFormat="1">
      <c r="A339" s="53" t="s">
        <v>178</v>
      </c>
      <c r="B339" s="13"/>
      <c r="C339" s="13"/>
      <c r="D339" s="7">
        <f t="shared" ref="D339:D341" si="45">IF(B339=1,1,0)</f>
        <v>0</v>
      </c>
      <c r="F339"/>
    </row>
    <row r="340" spans="1:6" s="30" customFormat="1">
      <c r="A340" s="53" t="s">
        <v>179</v>
      </c>
      <c r="B340" s="13"/>
      <c r="C340" s="13"/>
      <c r="D340" s="7">
        <f t="shared" si="45"/>
        <v>0</v>
      </c>
      <c r="F340"/>
    </row>
    <row r="341" spans="1:6" s="30" customFormat="1">
      <c r="A341" s="53" t="s">
        <v>120</v>
      </c>
      <c r="B341" s="13"/>
      <c r="C341" s="13"/>
      <c r="D341" s="7">
        <f t="shared" si="45"/>
        <v>0</v>
      </c>
      <c r="F341"/>
    </row>
    <row r="342" spans="1:6" s="30" customFormat="1" ht="16.5" customHeight="1">
      <c r="A342" s="39" t="s">
        <v>287</v>
      </c>
      <c r="B342" s="12"/>
      <c r="C342" s="12"/>
      <c r="D342" s="40"/>
      <c r="F342"/>
    </row>
    <row r="343" spans="1:6" s="30" customFormat="1">
      <c r="A343" s="6" t="s">
        <v>3</v>
      </c>
      <c r="B343" s="13"/>
      <c r="C343" s="13"/>
      <c r="D343" s="7">
        <f>IF(B343=1,0,0)</f>
        <v>0</v>
      </c>
      <c r="F343"/>
    </row>
    <row r="344" spans="1:6" s="30" customFormat="1">
      <c r="A344" s="6" t="s">
        <v>4</v>
      </c>
      <c r="B344" s="13"/>
      <c r="C344" s="13"/>
      <c r="D344" s="7">
        <f>IF(B344=1,1,0)</f>
        <v>0</v>
      </c>
      <c r="F344"/>
    </row>
    <row r="345" spans="1:6" s="30" customFormat="1">
      <c r="A345" s="39" t="s">
        <v>288</v>
      </c>
      <c r="B345" s="12"/>
      <c r="C345" s="12"/>
      <c r="D345" s="40"/>
      <c r="F345"/>
    </row>
    <row r="346" spans="1:6" s="30" customFormat="1">
      <c r="A346" s="6" t="s">
        <v>128</v>
      </c>
      <c r="B346" s="13"/>
      <c r="C346" s="13"/>
      <c r="D346" s="7">
        <f t="shared" ref="D346:D349" si="46">IF(B346=1,0,0)</f>
        <v>0</v>
      </c>
      <c r="F346"/>
    </row>
    <row r="347" spans="1:6" s="30" customFormat="1">
      <c r="A347" s="6" t="s">
        <v>129</v>
      </c>
      <c r="B347" s="13"/>
      <c r="C347" s="13"/>
      <c r="D347" s="7">
        <f t="shared" si="46"/>
        <v>0</v>
      </c>
      <c r="F347"/>
    </row>
    <row r="348" spans="1:6" s="30" customFormat="1">
      <c r="A348" s="6" t="s">
        <v>130</v>
      </c>
      <c r="B348" s="13"/>
      <c r="C348" s="13"/>
      <c r="D348" s="7">
        <f t="shared" ref="D348" si="47">IF(B348=1,1,0)</f>
        <v>0</v>
      </c>
      <c r="F348"/>
    </row>
    <row r="349" spans="1:6" s="30" customFormat="1">
      <c r="A349" s="6" t="s">
        <v>131</v>
      </c>
      <c r="B349" s="13"/>
      <c r="C349" s="13"/>
      <c r="D349" s="7">
        <f t="shared" si="46"/>
        <v>0</v>
      </c>
      <c r="F349"/>
    </row>
    <row r="350" spans="1:6" s="30" customFormat="1">
      <c r="A350" s="39" t="s">
        <v>289</v>
      </c>
      <c r="B350" s="12"/>
      <c r="C350" s="12"/>
      <c r="D350" s="40"/>
      <c r="F350"/>
    </row>
    <row r="351" spans="1:6" s="30" customFormat="1">
      <c r="A351" s="6" t="s">
        <v>132</v>
      </c>
      <c r="B351" s="13"/>
      <c r="C351" s="13"/>
      <c r="D351" s="7">
        <f t="shared" ref="D351:D356" si="48">IF(B351=1,0,0)</f>
        <v>0</v>
      </c>
      <c r="F351"/>
    </row>
    <row r="352" spans="1:6" s="30" customFormat="1">
      <c r="A352" s="6" t="s">
        <v>133</v>
      </c>
      <c r="B352" s="13"/>
      <c r="C352" s="13"/>
      <c r="D352" s="7">
        <f t="shared" si="48"/>
        <v>0</v>
      </c>
      <c r="F352"/>
    </row>
    <row r="353" spans="1:6" s="30" customFormat="1">
      <c r="A353" s="6" t="s">
        <v>134</v>
      </c>
      <c r="B353" s="13"/>
      <c r="C353" s="13"/>
      <c r="D353" s="7">
        <f t="shared" si="48"/>
        <v>0</v>
      </c>
      <c r="F353"/>
    </row>
    <row r="354" spans="1:6" s="30" customFormat="1">
      <c r="A354" s="6" t="s">
        <v>135</v>
      </c>
      <c r="B354" s="13"/>
      <c r="C354" s="13"/>
      <c r="D354" s="7">
        <f t="shared" ref="D354" si="49">IF(B354=1,1,0)</f>
        <v>0</v>
      </c>
      <c r="F354"/>
    </row>
    <row r="355" spans="1:6" s="30" customFormat="1">
      <c r="A355" s="39" t="s">
        <v>290</v>
      </c>
      <c r="B355" s="12"/>
      <c r="C355" s="12"/>
      <c r="D355" s="40"/>
      <c r="F355"/>
    </row>
    <row r="356" spans="1:6" s="30" customFormat="1">
      <c r="A356" s="6" t="s">
        <v>136</v>
      </c>
      <c r="B356" s="13"/>
      <c r="C356" s="13"/>
      <c r="D356" s="7">
        <f t="shared" si="48"/>
        <v>0</v>
      </c>
      <c r="F356"/>
    </row>
    <row r="357" spans="1:6" s="30" customFormat="1">
      <c r="A357" s="6" t="s">
        <v>137</v>
      </c>
      <c r="B357" s="13"/>
      <c r="C357" s="13"/>
      <c r="D357" s="7">
        <f t="shared" ref="D357" si="50">IF(B357=1,1,0)</f>
        <v>0</v>
      </c>
      <c r="F357"/>
    </row>
    <row r="358" spans="1:6" s="30" customFormat="1" ht="29.25" customHeight="1">
      <c r="A358" s="115" t="s">
        <v>291</v>
      </c>
      <c r="B358" s="116"/>
      <c r="C358" s="116"/>
      <c r="D358" s="117"/>
      <c r="F358"/>
    </row>
    <row r="359" spans="1:6" s="30" customFormat="1">
      <c r="A359" s="6" t="s">
        <v>138</v>
      </c>
      <c r="B359" s="13"/>
      <c r="C359" s="13"/>
      <c r="D359" s="7">
        <f t="shared" ref="D359" si="51">IF(B359=1,0,0)</f>
        <v>0</v>
      </c>
      <c r="F359"/>
    </row>
    <row r="360" spans="1:6" s="30" customFormat="1">
      <c r="A360" s="6" t="s">
        <v>139</v>
      </c>
      <c r="B360" s="13"/>
      <c r="C360" s="13"/>
      <c r="D360" s="7">
        <f t="shared" ref="D360" si="52">IF(B360=1,1,0)</f>
        <v>0</v>
      </c>
      <c r="F360"/>
    </row>
    <row r="361" spans="1:6" s="30" customFormat="1">
      <c r="A361" s="42" t="s">
        <v>232</v>
      </c>
      <c r="B361" s="14"/>
      <c r="C361" s="14"/>
      <c r="D361" s="43"/>
      <c r="F361"/>
    </row>
    <row r="362" spans="1:6" s="30" customFormat="1">
      <c r="A362" s="107" t="s">
        <v>365</v>
      </c>
      <c r="B362" s="108"/>
      <c r="C362" s="108"/>
      <c r="D362" s="109"/>
      <c r="F362"/>
    </row>
    <row r="363" spans="1:6" s="30" customFormat="1">
      <c r="A363" s="6" t="s">
        <v>166</v>
      </c>
      <c r="B363" s="13"/>
      <c r="C363" s="13"/>
      <c r="D363" s="7">
        <f>IF(B363=1,0,0)</f>
        <v>0</v>
      </c>
      <c r="F363"/>
    </row>
    <row r="364" spans="1:6" s="30" customFormat="1">
      <c r="A364" s="6" t="s">
        <v>167</v>
      </c>
      <c r="B364" s="13"/>
      <c r="C364" s="13"/>
      <c r="D364" s="7">
        <f>IF(B364=1,0,0)</f>
        <v>0</v>
      </c>
      <c r="F364"/>
    </row>
    <row r="365" spans="1:6" s="30" customFormat="1">
      <c r="A365" s="6" t="s">
        <v>168</v>
      </c>
      <c r="B365" s="13"/>
      <c r="C365" s="13"/>
      <c r="D365" s="7">
        <f>IF(B365=1,1,0)</f>
        <v>0</v>
      </c>
      <c r="F365"/>
    </row>
    <row r="366" spans="1:6" s="30" customFormat="1">
      <c r="A366" s="107" t="s">
        <v>366</v>
      </c>
      <c r="B366" s="108"/>
      <c r="C366" s="108"/>
      <c r="D366" s="109"/>
      <c r="F366"/>
    </row>
    <row r="367" spans="1:6" s="30" customFormat="1">
      <c r="A367" s="6" t="s">
        <v>3</v>
      </c>
      <c r="B367" s="13"/>
      <c r="C367" s="13"/>
      <c r="D367" s="7">
        <f>IF(B367=1,0,0)</f>
        <v>0</v>
      </c>
      <c r="F367"/>
    </row>
    <row r="368" spans="1:6" s="30" customFormat="1">
      <c r="A368" s="6" t="s">
        <v>4</v>
      </c>
      <c r="B368" s="13"/>
      <c r="C368" s="13"/>
      <c r="D368" s="7">
        <f>IF(B368=1,1,0)</f>
        <v>0</v>
      </c>
      <c r="F368"/>
    </row>
    <row r="369" spans="1:6" s="30" customFormat="1">
      <c r="A369" s="42" t="s">
        <v>180</v>
      </c>
      <c r="B369" s="14"/>
      <c r="C369" s="14"/>
      <c r="D369" s="43"/>
      <c r="F369"/>
    </row>
    <row r="370" spans="1:6" s="30" customFormat="1" ht="15" customHeight="1">
      <c r="A370" s="107" t="s">
        <v>367</v>
      </c>
      <c r="B370" s="108"/>
      <c r="C370" s="108"/>
      <c r="D370" s="109"/>
      <c r="F370"/>
    </row>
    <row r="371" spans="1:6" s="30" customFormat="1">
      <c r="A371" s="6" t="s">
        <v>23</v>
      </c>
      <c r="B371" s="13"/>
      <c r="C371" s="13"/>
      <c r="D371" s="7">
        <f t="shared" ref="D371:D373" si="53">IF(B371=1,0,0)</f>
        <v>0</v>
      </c>
      <c r="F371"/>
    </row>
    <row r="372" spans="1:6" s="30" customFormat="1">
      <c r="A372" s="6" t="s">
        <v>24</v>
      </c>
      <c r="B372" s="13"/>
      <c r="C372" s="13"/>
      <c r="D372" s="7">
        <f t="shared" si="53"/>
        <v>0</v>
      </c>
      <c r="F372"/>
    </row>
    <row r="373" spans="1:6" s="30" customFormat="1">
      <c r="A373" s="6" t="s">
        <v>25</v>
      </c>
      <c r="B373" s="13"/>
      <c r="C373" s="13"/>
      <c r="D373" s="7">
        <f t="shared" si="53"/>
        <v>0</v>
      </c>
      <c r="F373"/>
    </row>
    <row r="374" spans="1:6" s="30" customFormat="1">
      <c r="A374" s="6" t="s">
        <v>22</v>
      </c>
      <c r="B374" s="13"/>
      <c r="C374" s="13"/>
      <c r="D374" s="7">
        <f t="shared" ref="D374" si="54">IF(B374=1,1,0)</f>
        <v>0</v>
      </c>
      <c r="F374"/>
    </row>
    <row r="375" spans="1:6" s="30" customFormat="1" ht="30">
      <c r="A375" s="39" t="s">
        <v>368</v>
      </c>
      <c r="B375" s="12"/>
      <c r="C375" s="12"/>
      <c r="D375" s="40"/>
      <c r="F375"/>
    </row>
    <row r="376" spans="1:6" s="30" customFormat="1">
      <c r="A376" s="6" t="s">
        <v>23</v>
      </c>
      <c r="B376" s="13"/>
      <c r="C376" s="13"/>
      <c r="D376" s="7">
        <f t="shared" ref="D376:D378" si="55">IF(B376=1,0,0)</f>
        <v>0</v>
      </c>
      <c r="F376"/>
    </row>
    <row r="377" spans="1:6" s="30" customFormat="1">
      <c r="A377" s="6" t="s">
        <v>24</v>
      </c>
      <c r="B377" s="13"/>
      <c r="C377" s="13"/>
      <c r="D377" s="7">
        <f t="shared" si="55"/>
        <v>0</v>
      </c>
      <c r="F377"/>
    </row>
    <row r="378" spans="1:6" s="30" customFormat="1">
      <c r="A378" s="6" t="s">
        <v>25</v>
      </c>
      <c r="B378" s="13"/>
      <c r="C378" s="13"/>
      <c r="D378" s="7">
        <f t="shared" si="55"/>
        <v>0</v>
      </c>
      <c r="F378"/>
    </row>
    <row r="379" spans="1:6" s="30" customFormat="1">
      <c r="A379" s="6" t="s">
        <v>22</v>
      </c>
      <c r="B379" s="13"/>
      <c r="C379" s="13"/>
      <c r="D379" s="7">
        <f t="shared" ref="D379" si="56">IF(B379=1,1,0)</f>
        <v>0</v>
      </c>
      <c r="F379"/>
    </row>
    <row r="380" spans="1:6" s="30" customFormat="1">
      <c r="A380" s="39" t="s">
        <v>369</v>
      </c>
      <c r="B380" s="12"/>
      <c r="C380" s="12"/>
      <c r="D380" s="40"/>
      <c r="F380"/>
    </row>
    <row r="381" spans="1:6" s="30" customFormat="1">
      <c r="A381" s="6" t="s">
        <v>22</v>
      </c>
      <c r="B381" s="13"/>
      <c r="C381" s="13"/>
      <c r="D381" s="7">
        <f t="shared" ref="D381:D382" si="57">IF(B381=1,0,0)</f>
        <v>0</v>
      </c>
      <c r="F381"/>
    </row>
    <row r="382" spans="1:6" s="30" customFormat="1">
      <c r="A382" s="6" t="s">
        <v>23</v>
      </c>
      <c r="B382" s="13"/>
      <c r="C382" s="13"/>
      <c r="D382" s="7">
        <f t="shared" si="57"/>
        <v>0</v>
      </c>
      <c r="F382"/>
    </row>
    <row r="383" spans="1:6" s="30" customFormat="1">
      <c r="A383" s="6" t="s">
        <v>24</v>
      </c>
      <c r="B383" s="13"/>
      <c r="C383" s="13"/>
      <c r="D383" s="7">
        <f t="shared" ref="D383" si="58">IF(B383=1,1,0)</f>
        <v>0</v>
      </c>
      <c r="F383"/>
    </row>
    <row r="384" spans="1:6" s="30" customFormat="1">
      <c r="A384" s="6" t="s">
        <v>25</v>
      </c>
      <c r="B384" s="13"/>
      <c r="C384" s="13"/>
      <c r="D384" s="7">
        <f>IF(B384=1,2,0)</f>
        <v>0</v>
      </c>
      <c r="F384"/>
    </row>
    <row r="385" spans="1:6" s="30" customFormat="1" ht="30" customHeight="1">
      <c r="A385" s="39" t="s">
        <v>370</v>
      </c>
      <c r="B385" s="12"/>
      <c r="C385" s="12"/>
      <c r="D385" s="40"/>
      <c r="F385"/>
    </row>
    <row r="386" spans="1:6" s="30" customFormat="1">
      <c r="A386" s="6" t="s">
        <v>3</v>
      </c>
      <c r="B386" s="13"/>
      <c r="C386" s="13"/>
      <c r="D386" s="7">
        <f t="shared" ref="D386" si="59">IF(B386=1,0,0)</f>
        <v>0</v>
      </c>
      <c r="F386"/>
    </row>
    <row r="387" spans="1:6" s="30" customFormat="1">
      <c r="A387" s="6" t="s">
        <v>4</v>
      </c>
      <c r="B387" s="13"/>
      <c r="C387" s="13"/>
      <c r="D387" s="7">
        <f t="shared" ref="D387:D389" si="60">IF(B387=1,1,0)</f>
        <v>0</v>
      </c>
      <c r="F387"/>
    </row>
    <row r="388" spans="1:6" s="30" customFormat="1" ht="30">
      <c r="A388" s="39" t="s">
        <v>371</v>
      </c>
      <c r="B388" s="12"/>
      <c r="C388" s="12"/>
      <c r="D388" s="40"/>
      <c r="F388"/>
    </row>
    <row r="389" spans="1:6" s="30" customFormat="1">
      <c r="A389" s="6" t="s">
        <v>3</v>
      </c>
      <c r="B389" s="13"/>
      <c r="C389" s="13"/>
      <c r="D389" s="7">
        <f t="shared" si="60"/>
        <v>0</v>
      </c>
      <c r="F389"/>
    </row>
    <row r="390" spans="1:6" s="30" customFormat="1">
      <c r="A390" s="6" t="s">
        <v>4</v>
      </c>
      <c r="B390" s="13"/>
      <c r="C390" s="13"/>
      <c r="D390" s="7">
        <f t="shared" ref="D390:D394" si="61">IF(B390=1,0,0)</f>
        <v>0</v>
      </c>
      <c r="F390"/>
    </row>
    <row r="391" spans="1:6" s="30" customFormat="1" ht="30">
      <c r="A391" s="39" t="s">
        <v>372</v>
      </c>
      <c r="B391" s="12"/>
      <c r="C391" s="12"/>
      <c r="D391" s="40"/>
      <c r="F391"/>
    </row>
    <row r="392" spans="1:6" s="30" customFormat="1">
      <c r="A392" s="6" t="s">
        <v>23</v>
      </c>
      <c r="B392" s="13"/>
      <c r="C392" s="13"/>
      <c r="D392" s="7">
        <f t="shared" si="61"/>
        <v>0</v>
      </c>
      <c r="F392"/>
    </row>
    <row r="393" spans="1:6" s="30" customFormat="1">
      <c r="A393" s="6" t="s">
        <v>24</v>
      </c>
      <c r="B393" s="13"/>
      <c r="C393" s="13"/>
      <c r="D393" s="7">
        <f t="shared" si="61"/>
        <v>0</v>
      </c>
      <c r="F393"/>
    </row>
    <row r="394" spans="1:6" s="30" customFormat="1">
      <c r="A394" s="6" t="s">
        <v>25</v>
      </c>
      <c r="B394" s="13"/>
      <c r="C394" s="13"/>
      <c r="D394" s="7">
        <f t="shared" si="61"/>
        <v>0</v>
      </c>
      <c r="F394"/>
    </row>
    <row r="395" spans="1:6" s="30" customFormat="1">
      <c r="A395" s="6" t="s">
        <v>22</v>
      </c>
      <c r="B395" s="13"/>
      <c r="C395" s="13"/>
      <c r="D395" s="7">
        <f t="shared" ref="D395" si="62">IF(B395=1,1,0)</f>
        <v>0</v>
      </c>
      <c r="F395"/>
    </row>
    <row r="396" spans="1:6" s="30" customFormat="1">
      <c r="A396" s="39" t="s">
        <v>373</v>
      </c>
      <c r="B396" s="12"/>
      <c r="C396" s="12"/>
      <c r="D396" s="40"/>
      <c r="F396"/>
    </row>
    <row r="397" spans="1:6" s="30" customFormat="1">
      <c r="A397" s="6" t="s">
        <v>3</v>
      </c>
      <c r="B397" s="13"/>
      <c r="C397" s="13"/>
      <c r="D397" s="7">
        <f t="shared" ref="D397" si="63">IF(B397=1,0,0)</f>
        <v>0</v>
      </c>
      <c r="F397"/>
    </row>
    <row r="398" spans="1:6" s="30" customFormat="1">
      <c r="A398" s="6" t="s">
        <v>4</v>
      </c>
      <c r="B398" s="13"/>
      <c r="C398" s="13"/>
      <c r="D398" s="7">
        <f>IF(B398=1,1,0)</f>
        <v>0</v>
      </c>
      <c r="F398"/>
    </row>
    <row r="399" spans="1:6" ht="30">
      <c r="A399" s="39" t="s">
        <v>374</v>
      </c>
      <c r="B399" s="12"/>
      <c r="C399" s="12"/>
      <c r="D399" s="40"/>
    </row>
    <row r="400" spans="1:6">
      <c r="A400" s="6" t="s">
        <v>3</v>
      </c>
      <c r="B400" s="13"/>
      <c r="C400" s="13"/>
      <c r="D400" s="7">
        <f t="shared" ref="D400" si="64">IF(B400=1,0,0)</f>
        <v>0</v>
      </c>
    </row>
    <row r="401" spans="1:6">
      <c r="A401" s="6" t="s">
        <v>4</v>
      </c>
      <c r="B401" s="13"/>
      <c r="C401" s="13"/>
      <c r="D401" s="7">
        <f t="shared" ref="D401" si="65">IF(B401=1,1,0)</f>
        <v>0</v>
      </c>
    </row>
    <row r="402" spans="1:6">
      <c r="A402" s="39" t="s">
        <v>375</v>
      </c>
      <c r="B402" s="12"/>
      <c r="C402" s="12"/>
      <c r="D402" s="40"/>
    </row>
    <row r="403" spans="1:6">
      <c r="A403" s="6" t="s">
        <v>3</v>
      </c>
      <c r="B403" s="13"/>
      <c r="C403" s="13"/>
      <c r="D403" s="7">
        <f t="shared" ref="D403" si="66">IF(B403=1,0,0)</f>
        <v>0</v>
      </c>
    </row>
    <row r="404" spans="1:6">
      <c r="A404" s="6" t="s">
        <v>4</v>
      </c>
      <c r="B404" s="13"/>
      <c r="C404" s="13"/>
      <c r="D404" s="7">
        <f t="shared" ref="D404" si="67">IF(B404=1,1,0)</f>
        <v>0</v>
      </c>
    </row>
    <row r="405" spans="1:6" s="9" customFormat="1" ht="27" customHeight="1">
      <c r="A405" s="44" t="s">
        <v>350</v>
      </c>
      <c r="B405" s="15">
        <f>D405</f>
        <v>0</v>
      </c>
      <c r="C405" s="15"/>
      <c r="D405" s="45">
        <f>SUM(D223:D404)</f>
        <v>0</v>
      </c>
      <c r="E405" s="32"/>
    </row>
    <row r="406" spans="1:6" s="3" customFormat="1" ht="41.25" customHeight="1">
      <c r="A406" s="112" t="s">
        <v>190</v>
      </c>
      <c r="B406" s="113"/>
      <c r="C406" s="113"/>
      <c r="D406" s="114"/>
      <c r="E406" s="34"/>
    </row>
    <row r="407" spans="1:6">
      <c r="A407" s="42" t="s">
        <v>238</v>
      </c>
      <c r="B407" s="14"/>
      <c r="C407" s="14"/>
      <c r="D407" s="43"/>
    </row>
    <row r="408" spans="1:6" ht="18.75" customHeight="1">
      <c r="A408" s="39" t="s">
        <v>317</v>
      </c>
      <c r="B408" s="12"/>
      <c r="C408" s="12"/>
      <c r="D408" s="40"/>
    </row>
    <row r="409" spans="1:6">
      <c r="A409" s="6" t="s">
        <v>227</v>
      </c>
      <c r="B409" s="13"/>
      <c r="C409" s="8"/>
      <c r="D409" s="7">
        <f>B409</f>
        <v>0</v>
      </c>
    </row>
    <row r="410" spans="1:6">
      <c r="A410" s="6" t="s">
        <v>228</v>
      </c>
      <c r="B410" s="13"/>
      <c r="C410" s="8"/>
      <c r="D410" s="7">
        <f t="shared" ref="D410:D413" si="68">B410</f>
        <v>0</v>
      </c>
    </row>
    <row r="411" spans="1:6">
      <c r="A411" s="6" t="s">
        <v>230</v>
      </c>
      <c r="B411" s="13"/>
      <c r="C411" s="8"/>
      <c r="D411" s="7">
        <f t="shared" si="68"/>
        <v>0</v>
      </c>
    </row>
    <row r="412" spans="1:6">
      <c r="A412" s="54" t="s">
        <v>226</v>
      </c>
      <c r="B412" s="13"/>
      <c r="C412" s="8"/>
      <c r="D412" s="7">
        <f t="shared" si="68"/>
        <v>0</v>
      </c>
    </row>
    <row r="413" spans="1:6">
      <c r="A413" s="6" t="s">
        <v>229</v>
      </c>
      <c r="B413" s="13"/>
      <c r="C413" s="8"/>
      <c r="D413" s="7">
        <f t="shared" si="68"/>
        <v>0</v>
      </c>
    </row>
    <row r="414" spans="1:6">
      <c r="A414" s="42" t="s">
        <v>237</v>
      </c>
      <c r="B414" s="14"/>
      <c r="C414" s="14"/>
      <c r="D414" s="43"/>
    </row>
    <row r="415" spans="1:6" s="30" customFormat="1" ht="30.75" customHeight="1">
      <c r="A415" s="107" t="s">
        <v>316</v>
      </c>
      <c r="B415" s="108"/>
      <c r="C415" s="108"/>
      <c r="D415" s="109"/>
      <c r="F415"/>
    </row>
    <row r="416" spans="1:6" s="30" customFormat="1">
      <c r="A416" s="6" t="s">
        <v>9</v>
      </c>
      <c r="B416" s="13"/>
      <c r="C416" s="13"/>
      <c r="D416" s="7">
        <f t="shared" ref="D416:D422" si="69">IF(B416=1,0,0)</f>
        <v>0</v>
      </c>
      <c r="F416"/>
    </row>
    <row r="417" spans="1:6" s="30" customFormat="1">
      <c r="A417" s="6" t="s">
        <v>10</v>
      </c>
      <c r="B417" s="13"/>
      <c r="C417" s="13"/>
      <c r="D417" s="7">
        <f t="shared" si="69"/>
        <v>0</v>
      </c>
      <c r="F417"/>
    </row>
    <row r="418" spans="1:6" s="30" customFormat="1">
      <c r="A418" s="6" t="s">
        <v>11</v>
      </c>
      <c r="B418" s="13"/>
      <c r="C418" s="13"/>
      <c r="D418" s="7">
        <f t="shared" si="69"/>
        <v>0</v>
      </c>
      <c r="F418"/>
    </row>
    <row r="419" spans="1:6" s="30" customFormat="1">
      <c r="A419" s="6" t="s">
        <v>12</v>
      </c>
      <c r="B419" s="13"/>
      <c r="C419" s="13"/>
      <c r="D419" s="7">
        <f t="shared" si="69"/>
        <v>0</v>
      </c>
      <c r="F419"/>
    </row>
    <row r="420" spans="1:6" s="30" customFormat="1">
      <c r="A420" s="6" t="s">
        <v>13</v>
      </c>
      <c r="B420" s="13"/>
      <c r="C420" s="13"/>
      <c r="D420" s="7">
        <f t="shared" si="69"/>
        <v>0</v>
      </c>
      <c r="F420"/>
    </row>
    <row r="421" spans="1:6" s="30" customFormat="1">
      <c r="A421" s="6" t="s">
        <v>14</v>
      </c>
      <c r="B421" s="13"/>
      <c r="C421" s="13"/>
      <c r="D421" s="7">
        <f t="shared" si="69"/>
        <v>0</v>
      </c>
      <c r="F421"/>
    </row>
    <row r="422" spans="1:6" s="30" customFormat="1">
      <c r="A422" s="6" t="s">
        <v>15</v>
      </c>
      <c r="B422" s="13"/>
      <c r="C422" s="13"/>
      <c r="D422" s="7">
        <f t="shared" si="69"/>
        <v>0</v>
      </c>
      <c r="F422"/>
    </row>
    <row r="423" spans="1:6" s="30" customFormat="1" ht="30">
      <c r="A423" s="6" t="s">
        <v>359</v>
      </c>
      <c r="B423" s="19">
        <f>SUM(B416:B422)</f>
        <v>0</v>
      </c>
      <c r="C423" s="24"/>
      <c r="D423" s="48">
        <f>IF(B423=1,1,IF(B423=2,1,IF(B423=3,1,IF(B423=4,1,IF(B423=5,2,IF(B423=6,2,IF(B423=7,2,0)))))))</f>
        <v>0</v>
      </c>
      <c r="F423"/>
    </row>
    <row r="424" spans="1:6" s="30" customFormat="1">
      <c r="A424" s="39" t="s">
        <v>318</v>
      </c>
      <c r="B424" s="12"/>
      <c r="C424" s="12"/>
      <c r="D424" s="40"/>
      <c r="F424"/>
    </row>
    <row r="425" spans="1:6" s="30" customFormat="1">
      <c r="A425" s="6" t="s">
        <v>3</v>
      </c>
      <c r="B425" s="13"/>
      <c r="C425" s="13"/>
      <c r="D425" s="7">
        <f t="shared" ref="D425" si="70">IF(B425=1,0,0)</f>
        <v>0</v>
      </c>
      <c r="F425"/>
    </row>
    <row r="426" spans="1:6" s="30" customFormat="1">
      <c r="A426" s="6" t="s">
        <v>4</v>
      </c>
      <c r="B426" s="13"/>
      <c r="C426" s="13"/>
      <c r="D426" s="7">
        <f t="shared" ref="D426" si="71">IF(B426=1,1,0)</f>
        <v>0</v>
      </c>
      <c r="F426"/>
    </row>
    <row r="427" spans="1:6" s="30" customFormat="1">
      <c r="A427" s="39" t="s">
        <v>360</v>
      </c>
      <c r="B427" s="12"/>
      <c r="C427" s="12"/>
      <c r="D427" s="40"/>
      <c r="F427"/>
    </row>
    <row r="428" spans="1:6" s="30" customFormat="1">
      <c r="A428" s="6" t="s">
        <v>3</v>
      </c>
      <c r="B428" s="13"/>
      <c r="C428" s="13"/>
      <c r="D428" s="7">
        <f t="shared" ref="D428" si="72">IF(B428=1,0,0)</f>
        <v>0</v>
      </c>
      <c r="F428"/>
    </row>
    <row r="429" spans="1:6" s="30" customFormat="1">
      <c r="A429" s="6" t="s">
        <v>4</v>
      </c>
      <c r="B429" s="13"/>
      <c r="C429" s="13"/>
      <c r="D429" s="7">
        <f t="shared" ref="D429" si="73">IF(B429=1,1,0)</f>
        <v>0</v>
      </c>
      <c r="F429"/>
    </row>
    <row r="430" spans="1:6" s="30" customFormat="1" ht="28.5" customHeight="1">
      <c r="A430" s="107" t="s">
        <v>319</v>
      </c>
      <c r="B430" s="108"/>
      <c r="C430" s="108"/>
      <c r="D430" s="109"/>
      <c r="F430"/>
    </row>
    <row r="431" spans="1:6" s="30" customFormat="1">
      <c r="A431" s="6" t="s">
        <v>16</v>
      </c>
      <c r="B431" s="13"/>
      <c r="C431" s="8"/>
      <c r="D431" s="7">
        <f t="shared" ref="D431:D436" si="74">IF(B431=1,0,0)</f>
        <v>0</v>
      </c>
      <c r="F431"/>
    </row>
    <row r="432" spans="1:6" s="30" customFormat="1">
      <c r="A432" s="6" t="s">
        <v>9</v>
      </c>
      <c r="B432" s="13"/>
      <c r="C432" s="8"/>
      <c r="D432" s="7">
        <f t="shared" si="74"/>
        <v>0</v>
      </c>
      <c r="F432"/>
    </row>
    <row r="433" spans="1:6" s="30" customFormat="1">
      <c r="A433" s="6" t="s">
        <v>17</v>
      </c>
      <c r="B433" s="13"/>
      <c r="C433" s="8"/>
      <c r="D433" s="7">
        <f t="shared" si="74"/>
        <v>0</v>
      </c>
      <c r="F433"/>
    </row>
    <row r="434" spans="1:6" s="30" customFormat="1">
      <c r="A434" s="6" t="s">
        <v>14</v>
      </c>
      <c r="B434" s="13"/>
      <c r="C434" s="8"/>
      <c r="D434" s="7">
        <f t="shared" si="74"/>
        <v>0</v>
      </c>
      <c r="F434"/>
    </row>
    <row r="435" spans="1:6" s="30" customFormat="1">
      <c r="A435" s="6" t="s">
        <v>15</v>
      </c>
      <c r="B435" s="13"/>
      <c r="C435" s="8"/>
      <c r="D435" s="7">
        <f t="shared" si="74"/>
        <v>0</v>
      </c>
      <c r="F435"/>
    </row>
    <row r="436" spans="1:6" s="30" customFormat="1">
      <c r="A436" s="6" t="s">
        <v>18</v>
      </c>
      <c r="B436" s="13"/>
      <c r="C436" s="13"/>
      <c r="D436" s="7">
        <f t="shared" si="74"/>
        <v>0</v>
      </c>
      <c r="F436"/>
    </row>
    <row r="437" spans="1:6" s="30" customFormat="1" ht="30">
      <c r="A437" s="6" t="s">
        <v>361</v>
      </c>
      <c r="B437" s="19">
        <f>SUM(B431:B436)</f>
        <v>0</v>
      </c>
      <c r="C437" s="24"/>
      <c r="D437" s="48">
        <f>IF(B437=1,1,IF(B437=2,1,IF(B437=3,1,IF(B437=4,2,IF(B437=5,2,IF(B437=6,2,0))))))</f>
        <v>0</v>
      </c>
      <c r="F437"/>
    </row>
    <row r="438" spans="1:6" s="30" customFormat="1">
      <c r="A438" s="42" t="s">
        <v>19</v>
      </c>
      <c r="B438" s="14"/>
      <c r="C438" s="14"/>
      <c r="D438" s="43"/>
      <c r="F438"/>
    </row>
    <row r="439" spans="1:6" s="30" customFormat="1">
      <c r="A439" s="107" t="s">
        <v>320</v>
      </c>
      <c r="B439" s="108"/>
      <c r="C439" s="108"/>
      <c r="D439" s="109"/>
      <c r="F439"/>
    </row>
    <row r="440" spans="1:6" s="30" customFormat="1">
      <c r="A440" s="6" t="s">
        <v>3</v>
      </c>
      <c r="B440" s="13"/>
      <c r="C440" s="13"/>
      <c r="D440" s="7">
        <f t="shared" ref="D440" si="75">IF(B440=1,0,0)</f>
        <v>0</v>
      </c>
      <c r="F440"/>
    </row>
    <row r="441" spans="1:6" s="30" customFormat="1">
      <c r="A441" s="6" t="s">
        <v>4</v>
      </c>
      <c r="B441" s="13"/>
      <c r="C441" s="13"/>
      <c r="D441" s="7">
        <f t="shared" ref="D441" si="76">IF(B441=1,1,0)</f>
        <v>0</v>
      </c>
      <c r="F441"/>
    </row>
    <row r="442" spans="1:6" s="30" customFormat="1">
      <c r="A442" s="107" t="s">
        <v>321</v>
      </c>
      <c r="B442" s="108"/>
      <c r="C442" s="108"/>
      <c r="D442" s="109"/>
      <c r="F442"/>
    </row>
    <row r="443" spans="1:6" s="30" customFormat="1">
      <c r="A443" s="6" t="s">
        <v>3</v>
      </c>
      <c r="B443" s="13"/>
      <c r="C443" s="13"/>
      <c r="D443" s="7">
        <f t="shared" ref="D443" si="77">IF(B443=1,0,0)</f>
        <v>0</v>
      </c>
      <c r="F443"/>
    </row>
    <row r="444" spans="1:6" s="30" customFormat="1">
      <c r="A444" s="6" t="s">
        <v>4</v>
      </c>
      <c r="B444" s="13"/>
      <c r="C444" s="13"/>
      <c r="D444" s="7">
        <f t="shared" ref="D444" si="78">IF(B444=1,1,0)</f>
        <v>0</v>
      </c>
      <c r="F444"/>
    </row>
    <row r="445" spans="1:6" s="30" customFormat="1">
      <c r="A445" s="39" t="s">
        <v>322</v>
      </c>
      <c r="B445" s="12"/>
      <c r="C445" s="12"/>
      <c r="D445" s="40"/>
      <c r="F445"/>
    </row>
    <row r="446" spans="1:6" s="30" customFormat="1">
      <c r="A446" s="52" t="s">
        <v>197</v>
      </c>
      <c r="B446" s="13"/>
      <c r="C446" s="13"/>
      <c r="D446" s="7">
        <f t="shared" ref="D446:D447" si="79">IF(B446=1,0,0)</f>
        <v>0</v>
      </c>
      <c r="F446"/>
    </row>
    <row r="447" spans="1:6" s="30" customFormat="1">
      <c r="A447" s="6" t="s">
        <v>20</v>
      </c>
      <c r="B447" s="13"/>
      <c r="C447" s="13"/>
      <c r="D447" s="7">
        <f t="shared" si="79"/>
        <v>0</v>
      </c>
      <c r="F447"/>
    </row>
    <row r="448" spans="1:6" s="30" customFormat="1">
      <c r="A448" s="6" t="s">
        <v>21</v>
      </c>
      <c r="B448" s="13"/>
      <c r="C448" s="13"/>
      <c r="D448" s="7">
        <f t="shared" ref="D448" si="80">IF(B448=1,1,0)</f>
        <v>0</v>
      </c>
      <c r="F448"/>
    </row>
    <row r="449" spans="1:6" s="30" customFormat="1">
      <c r="A449" s="107" t="s">
        <v>323</v>
      </c>
      <c r="B449" s="108"/>
      <c r="C449" s="108"/>
      <c r="D449" s="109"/>
      <c r="F449"/>
    </row>
    <row r="450" spans="1:6" s="30" customFormat="1">
      <c r="A450" s="6" t="s">
        <v>3</v>
      </c>
      <c r="B450" s="13"/>
      <c r="C450" s="13"/>
      <c r="D450" s="7">
        <f t="shared" ref="D450" si="81">IF(B450=1,0,0)</f>
        <v>0</v>
      </c>
      <c r="F450"/>
    </row>
    <row r="451" spans="1:6" s="30" customFormat="1">
      <c r="A451" s="6" t="s">
        <v>4</v>
      </c>
      <c r="B451" s="13"/>
      <c r="C451" s="13"/>
      <c r="D451" s="7">
        <f t="shared" ref="D451" si="82">IF(B451=1,1,0)</f>
        <v>0</v>
      </c>
      <c r="F451"/>
    </row>
    <row r="452" spans="1:6" s="30" customFormat="1">
      <c r="A452" s="107" t="s">
        <v>324</v>
      </c>
      <c r="B452" s="108"/>
      <c r="C452" s="108"/>
      <c r="D452" s="109"/>
      <c r="F452"/>
    </row>
    <row r="453" spans="1:6" s="30" customFormat="1">
      <c r="A453" s="6" t="s">
        <v>26</v>
      </c>
      <c r="B453" s="13"/>
      <c r="C453" s="13"/>
      <c r="D453" s="7">
        <f t="shared" ref="D453" si="83">IF(B453=1,0,0)</f>
        <v>0</v>
      </c>
      <c r="F453"/>
    </row>
    <row r="454" spans="1:6" s="30" customFormat="1">
      <c r="A454" s="6" t="s">
        <v>27</v>
      </c>
      <c r="B454" s="13"/>
      <c r="C454" s="13"/>
      <c r="D454" s="7">
        <f t="shared" ref="D454" si="84">IF(B454=1,1,0)</f>
        <v>0</v>
      </c>
      <c r="F454"/>
    </row>
    <row r="455" spans="1:6" s="30" customFormat="1">
      <c r="A455" s="107" t="s">
        <v>325</v>
      </c>
      <c r="B455" s="108"/>
      <c r="C455" s="108"/>
      <c r="D455" s="109"/>
      <c r="F455"/>
    </row>
    <row r="456" spans="1:6" s="30" customFormat="1">
      <c r="A456" s="6" t="s">
        <v>28</v>
      </c>
      <c r="B456" s="13"/>
      <c r="C456" s="13"/>
      <c r="D456" s="7">
        <f t="shared" ref="D456:D457" si="85">IF(B456=1,0,0)</f>
        <v>0</v>
      </c>
      <c r="F456"/>
    </row>
    <row r="457" spans="1:6" s="30" customFormat="1">
      <c r="A457" s="6" t="s">
        <v>29</v>
      </c>
      <c r="B457" s="13"/>
      <c r="C457" s="13"/>
      <c r="D457" s="7">
        <f t="shared" si="85"/>
        <v>0</v>
      </c>
      <c r="F457"/>
    </row>
    <row r="458" spans="1:6" s="30" customFormat="1">
      <c r="A458" s="6" t="s">
        <v>198</v>
      </c>
      <c r="B458" s="13"/>
      <c r="C458" s="13"/>
      <c r="D458" s="7">
        <f>IF(B458=1,1,0)</f>
        <v>0</v>
      </c>
      <c r="F458"/>
    </row>
    <row r="459" spans="1:6" s="30" customFormat="1">
      <c r="A459" s="39" t="s">
        <v>326</v>
      </c>
      <c r="B459" s="12"/>
      <c r="C459" s="12"/>
      <c r="D459" s="40"/>
      <c r="F459"/>
    </row>
    <row r="460" spans="1:6" s="30" customFormat="1">
      <c r="A460" s="6" t="s">
        <v>3</v>
      </c>
      <c r="B460" s="13"/>
      <c r="C460" s="13"/>
      <c r="D460" s="7">
        <f t="shared" ref="D460" si="86">IF(B460=1,1,0)</f>
        <v>0</v>
      </c>
      <c r="F460"/>
    </row>
    <row r="461" spans="1:6" s="30" customFormat="1">
      <c r="A461" s="6" t="s">
        <v>4</v>
      </c>
      <c r="B461" s="13"/>
      <c r="C461" s="13"/>
      <c r="D461" s="7">
        <f t="shared" ref="D461" si="87">IF(B461=1,0,0)</f>
        <v>0</v>
      </c>
      <c r="F461"/>
    </row>
    <row r="462" spans="1:6" s="30" customFormat="1">
      <c r="A462" s="39" t="s">
        <v>327</v>
      </c>
      <c r="B462" s="12"/>
      <c r="C462" s="12"/>
      <c r="D462" s="40"/>
      <c r="F462"/>
    </row>
    <row r="463" spans="1:6" s="30" customFormat="1">
      <c r="A463" s="6" t="s">
        <v>3</v>
      </c>
      <c r="B463" s="13"/>
      <c r="C463" s="13"/>
      <c r="D463" s="7">
        <f t="shared" ref="D463" si="88">IF(B463=1,1,0)</f>
        <v>0</v>
      </c>
      <c r="F463"/>
    </row>
    <row r="464" spans="1:6" s="30" customFormat="1">
      <c r="A464" s="6" t="s">
        <v>4</v>
      </c>
      <c r="B464" s="13"/>
      <c r="C464" s="13"/>
      <c r="D464" s="7">
        <f t="shared" ref="D464" si="89">IF(B464=1,0,0)</f>
        <v>0</v>
      </c>
      <c r="F464"/>
    </row>
    <row r="465" spans="1:6" s="30" customFormat="1">
      <c r="A465" s="39" t="s">
        <v>328</v>
      </c>
      <c r="B465" s="12"/>
      <c r="C465" s="12"/>
      <c r="D465" s="40"/>
      <c r="F465"/>
    </row>
    <row r="466" spans="1:6" s="30" customFormat="1">
      <c r="A466" s="6" t="s">
        <v>3</v>
      </c>
      <c r="B466" s="13"/>
      <c r="C466" s="13"/>
      <c r="D466" s="7">
        <f t="shared" ref="D466" si="90">IF(B466=1,0,0)</f>
        <v>0</v>
      </c>
      <c r="F466"/>
    </row>
    <row r="467" spans="1:6" s="30" customFormat="1">
      <c r="A467" s="6" t="s">
        <v>4</v>
      </c>
      <c r="B467" s="13"/>
      <c r="C467" s="13"/>
      <c r="D467" s="7">
        <f t="shared" ref="D467" si="91">IF(B467=1,1,0)</f>
        <v>0</v>
      </c>
      <c r="F467"/>
    </row>
    <row r="468" spans="1:6" s="30" customFormat="1" ht="18" customHeight="1">
      <c r="A468" s="107" t="s">
        <v>329</v>
      </c>
      <c r="B468" s="108"/>
      <c r="C468" s="108"/>
      <c r="D468" s="109"/>
      <c r="F468"/>
    </row>
    <row r="469" spans="1:6" s="30" customFormat="1">
      <c r="A469" s="6" t="s">
        <v>30</v>
      </c>
      <c r="B469" s="13"/>
      <c r="C469" s="13"/>
      <c r="D469" s="7">
        <f t="shared" ref="D469" si="92">IF(B469=1,0,0)</f>
        <v>0</v>
      </c>
      <c r="F469"/>
    </row>
    <row r="470" spans="1:6" s="30" customFormat="1" ht="60">
      <c r="A470" s="6" t="s">
        <v>31</v>
      </c>
      <c r="B470" s="13"/>
      <c r="C470" s="13"/>
      <c r="D470" s="7">
        <f t="shared" ref="D470" si="93">IF(B470=1,1,0)</f>
        <v>0</v>
      </c>
      <c r="F470"/>
    </row>
    <row r="471" spans="1:6" s="30" customFormat="1">
      <c r="A471" s="42" t="s">
        <v>193</v>
      </c>
      <c r="B471" s="14"/>
      <c r="C471" s="14"/>
      <c r="D471" s="43"/>
      <c r="F471"/>
    </row>
    <row r="472" spans="1:6" s="30" customFormat="1">
      <c r="A472" s="39" t="s">
        <v>330</v>
      </c>
      <c r="B472" s="12"/>
      <c r="C472" s="12"/>
      <c r="D472" s="40"/>
      <c r="F472"/>
    </row>
    <row r="473" spans="1:6" s="30" customFormat="1">
      <c r="A473" s="6" t="s">
        <v>3</v>
      </c>
      <c r="B473" s="13"/>
      <c r="C473" s="13"/>
      <c r="D473" s="7">
        <f t="shared" ref="D473" si="94">IF(B473=1,0,0)</f>
        <v>0</v>
      </c>
      <c r="F473"/>
    </row>
    <row r="474" spans="1:6" s="30" customFormat="1">
      <c r="A474" s="6" t="s">
        <v>4</v>
      </c>
      <c r="B474" s="13"/>
      <c r="C474" s="13"/>
      <c r="D474" s="7">
        <f t="shared" ref="D474" si="95">IF(B474=1,1,0)</f>
        <v>0</v>
      </c>
      <c r="F474"/>
    </row>
    <row r="475" spans="1:6" s="30" customFormat="1" ht="29.25" customHeight="1">
      <c r="A475" s="107" t="s">
        <v>331</v>
      </c>
      <c r="B475" s="108"/>
      <c r="C475" s="108"/>
      <c r="D475" s="109"/>
      <c r="F475"/>
    </row>
    <row r="476" spans="1:6" s="30" customFormat="1">
      <c r="A476" s="6" t="s">
        <v>3</v>
      </c>
      <c r="B476" s="13"/>
      <c r="C476" s="13"/>
      <c r="D476" s="7">
        <f t="shared" ref="D476" si="96">IF(B476=1,0,0)</f>
        <v>0</v>
      </c>
      <c r="F476"/>
    </row>
    <row r="477" spans="1:6" s="30" customFormat="1">
      <c r="A477" s="6" t="s">
        <v>4</v>
      </c>
      <c r="B477" s="13"/>
      <c r="C477" s="13"/>
      <c r="D477" s="7">
        <f t="shared" ref="D477" si="97">IF(B477=1,1,0)</f>
        <v>0</v>
      </c>
      <c r="F477"/>
    </row>
    <row r="478" spans="1:6" s="30" customFormat="1" ht="16.5" customHeight="1">
      <c r="A478" s="39" t="s">
        <v>332</v>
      </c>
      <c r="B478" s="12"/>
      <c r="C478" s="12"/>
      <c r="D478" s="40"/>
      <c r="F478"/>
    </row>
    <row r="479" spans="1:6">
      <c r="A479" s="6" t="s">
        <v>3</v>
      </c>
      <c r="B479" s="13"/>
      <c r="C479" s="13"/>
      <c r="D479" s="7">
        <f t="shared" ref="D479" si="98">IF(B479=1,0,0)</f>
        <v>0</v>
      </c>
    </row>
    <row r="480" spans="1:6">
      <c r="A480" s="6" t="s">
        <v>4</v>
      </c>
      <c r="B480" s="13"/>
      <c r="C480" s="13"/>
      <c r="D480" s="7">
        <f t="shared" ref="D480" si="99">IF(B480=1,1,0)</f>
        <v>0</v>
      </c>
    </row>
    <row r="481" spans="1:5" s="9" customFormat="1" ht="21.75" thickBot="1">
      <c r="A481" s="55" t="s">
        <v>350</v>
      </c>
      <c r="B481" s="56">
        <f>D481</f>
        <v>0</v>
      </c>
      <c r="C481" s="56"/>
      <c r="D481" s="57">
        <f>SUM(D409:D480)</f>
        <v>0</v>
      </c>
      <c r="E481" s="32"/>
    </row>
  </sheetData>
  <sheetProtection sheet="1" objects="1" scenarios="1"/>
  <mergeCells count="71">
    <mergeCell ref="A57:D57"/>
    <mergeCell ref="A5:D5"/>
    <mergeCell ref="A7:D7"/>
    <mergeCell ref="A10:D10"/>
    <mergeCell ref="A17:B17"/>
    <mergeCell ref="A39:D39"/>
    <mergeCell ref="A46:D46"/>
    <mergeCell ref="A47:D47"/>
    <mergeCell ref="A51:D51"/>
    <mergeCell ref="A14:B14"/>
    <mergeCell ref="C14:D14"/>
    <mergeCell ref="C17:D17"/>
    <mergeCell ref="A15:B15"/>
    <mergeCell ref="A16:B16"/>
    <mergeCell ref="A130:D130"/>
    <mergeCell ref="A61:D61"/>
    <mergeCell ref="A64:D64"/>
    <mergeCell ref="A65:D65"/>
    <mergeCell ref="A69:D69"/>
    <mergeCell ref="A75:D75"/>
    <mergeCell ref="A80:D80"/>
    <mergeCell ref="A81:D81"/>
    <mergeCell ref="A86:D86"/>
    <mergeCell ref="A92:D92"/>
    <mergeCell ref="A101:D101"/>
    <mergeCell ref="A120:D120"/>
    <mergeCell ref="A210:D210"/>
    <mergeCell ref="A133:D133"/>
    <mergeCell ref="A144:D144"/>
    <mergeCell ref="A149:D149"/>
    <mergeCell ref="A154:D154"/>
    <mergeCell ref="A159:D159"/>
    <mergeCell ref="A164:D164"/>
    <mergeCell ref="A168:D168"/>
    <mergeCell ref="A175:D175"/>
    <mergeCell ref="A185:D185"/>
    <mergeCell ref="A195:D195"/>
    <mergeCell ref="A201:D201"/>
    <mergeCell ref="A300:D300"/>
    <mergeCell ref="A215:D215"/>
    <mergeCell ref="A220:D220"/>
    <mergeCell ref="A239:D239"/>
    <mergeCell ref="A250:D250"/>
    <mergeCell ref="A259:D259"/>
    <mergeCell ref="A265:D265"/>
    <mergeCell ref="A269:D269"/>
    <mergeCell ref="A272:D272"/>
    <mergeCell ref="A277:D277"/>
    <mergeCell ref="A290:D290"/>
    <mergeCell ref="A293:D293"/>
    <mergeCell ref="A321:D321"/>
    <mergeCell ref="A324:D324"/>
    <mergeCell ref="A327:D327"/>
    <mergeCell ref="A330:D330"/>
    <mergeCell ref="A336:D336"/>
    <mergeCell ref="A455:D455"/>
    <mergeCell ref="A468:D468"/>
    <mergeCell ref="A475:D475"/>
    <mergeCell ref="A11:B11"/>
    <mergeCell ref="A415:D415"/>
    <mergeCell ref="A430:D430"/>
    <mergeCell ref="A439:D439"/>
    <mergeCell ref="A442:D442"/>
    <mergeCell ref="A449:D449"/>
    <mergeCell ref="A452:D452"/>
    <mergeCell ref="A362:D362"/>
    <mergeCell ref="A366:D366"/>
    <mergeCell ref="A370:D370"/>
    <mergeCell ref="A406:D406"/>
    <mergeCell ref="A358:D358"/>
    <mergeCell ref="A305:D305"/>
  </mergeCells>
  <dataValidations count="1">
    <dataValidation type="whole" allowBlank="1" showInputMessage="1" showErrorMessage="1" sqref="B37:B1048576 B18:B26 B1:B13 B28:B29 B32" xr:uid="{00000000-0002-0000-0000-000000000000}">
      <formula1>1</formula1>
      <formula2>1</formula2>
    </dataValidation>
  </dataValidations>
  <pageMargins left="0.23622047244094491" right="0.23622047244094491" top="0.74803149606299213" bottom="0.74803149606299213"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4:F543"/>
  <sheetViews>
    <sheetView topLeftCell="A218" workbookViewId="0">
      <selection activeCell="I236" sqref="I236"/>
    </sheetView>
  </sheetViews>
  <sheetFormatPr defaultRowHeight="15"/>
  <cols>
    <col min="1" max="1" width="81.28515625" style="1" customWidth="1"/>
    <col min="2" max="2" width="14.7109375" style="11" customWidth="1"/>
    <col min="3" max="3" width="6.140625" style="11" hidden="1" customWidth="1"/>
    <col min="4" max="4" width="3.42578125" hidden="1" customWidth="1"/>
    <col min="5" max="5" width="9.140625" style="30"/>
  </cols>
  <sheetData>
    <row r="4" spans="1:6" ht="24" customHeight="1"/>
    <row r="5" spans="1:6" ht="28.5" customHeight="1">
      <c r="A5" s="124" t="s">
        <v>394</v>
      </c>
      <c r="B5" s="125"/>
      <c r="C5" s="125"/>
      <c r="D5" s="125"/>
    </row>
    <row r="6" spans="1:6">
      <c r="F6" s="2"/>
    </row>
    <row r="7" spans="1:6" ht="21" customHeight="1">
      <c r="A7" s="126" t="s">
        <v>337</v>
      </c>
      <c r="B7" s="127"/>
      <c r="C7" s="127"/>
      <c r="D7" s="127"/>
    </row>
    <row r="8" spans="1:6" ht="31.5" customHeight="1">
      <c r="A8" s="20" t="s">
        <v>380</v>
      </c>
      <c r="B8" s="5"/>
      <c r="C8" s="5"/>
      <c r="D8" s="5"/>
    </row>
    <row r="10" spans="1:6" ht="18.75" customHeight="1">
      <c r="A10" s="128" t="s">
        <v>363</v>
      </c>
      <c r="B10" s="127"/>
      <c r="C10" s="127"/>
      <c r="D10" s="127"/>
    </row>
    <row r="11" spans="1:6" ht="47.25" customHeight="1">
      <c r="A11" s="138" t="s">
        <v>389</v>
      </c>
      <c r="B11" s="139"/>
      <c r="C11" s="5"/>
      <c r="D11" s="5"/>
    </row>
    <row r="12" spans="1:6" ht="12.75" customHeight="1" thickBot="1">
      <c r="A12" s="22"/>
      <c r="B12" s="21"/>
      <c r="C12" s="21"/>
      <c r="D12" s="10"/>
    </row>
    <row r="13" spans="1:6" ht="18.75">
      <c r="A13" s="140" t="s">
        <v>362</v>
      </c>
      <c r="B13" s="141"/>
      <c r="C13" s="73"/>
      <c r="D13" s="74"/>
    </row>
    <row r="14" spans="1:6" s="105" customFormat="1" ht="16.5" customHeight="1">
      <c r="A14" s="131" t="s">
        <v>391</v>
      </c>
      <c r="B14" s="132"/>
      <c r="C14" s="133"/>
      <c r="D14" s="132"/>
      <c r="E14" s="104"/>
    </row>
    <row r="15" spans="1:6" s="105" customFormat="1" ht="16.5" customHeight="1">
      <c r="A15" s="131" t="s">
        <v>392</v>
      </c>
      <c r="B15" s="132"/>
      <c r="C15" s="103"/>
      <c r="D15" s="106"/>
      <c r="E15" s="104"/>
    </row>
    <row r="16" spans="1:6" s="105" customFormat="1" ht="16.5" customHeight="1">
      <c r="A16" s="131" t="s">
        <v>390</v>
      </c>
      <c r="B16" s="132"/>
      <c r="C16" s="103"/>
      <c r="D16" s="106"/>
      <c r="E16" s="104"/>
    </row>
    <row r="17" spans="1:5" s="105" customFormat="1" ht="16.5" customHeight="1" thickBot="1">
      <c r="A17" s="129" t="s">
        <v>393</v>
      </c>
      <c r="B17" s="130"/>
      <c r="C17" s="134"/>
      <c r="D17" s="130"/>
      <c r="E17" s="104"/>
    </row>
    <row r="18" spans="1:5" ht="14.25" customHeight="1" thickBot="1">
      <c r="A18" s="22"/>
      <c r="B18" s="29"/>
      <c r="C18" s="29"/>
      <c r="D18" s="29"/>
    </row>
    <row r="19" spans="1:5" ht="24" customHeight="1">
      <c r="A19" s="75" t="s">
        <v>364</v>
      </c>
      <c r="B19" s="76"/>
      <c r="C19" s="25"/>
      <c r="D19" s="26"/>
    </row>
    <row r="20" spans="1:5" s="10" customFormat="1" ht="18" customHeight="1">
      <c r="A20" s="77" t="s">
        <v>247</v>
      </c>
      <c r="B20" s="78" t="s">
        <v>0</v>
      </c>
      <c r="C20" s="27"/>
      <c r="E20" s="31"/>
    </row>
    <row r="21" spans="1:5" s="10" customFormat="1" ht="18" customHeight="1">
      <c r="A21" s="79" t="s">
        <v>344</v>
      </c>
      <c r="B21" s="80">
        <f>B79</f>
        <v>0</v>
      </c>
      <c r="E21" s="31"/>
    </row>
    <row r="22" spans="1:5" s="10" customFormat="1" ht="18" customHeight="1">
      <c r="A22" s="79" t="s">
        <v>345</v>
      </c>
      <c r="B22" s="80">
        <f>D219</f>
        <v>0</v>
      </c>
      <c r="E22" s="31"/>
    </row>
    <row r="23" spans="1:5" s="10" customFormat="1" ht="18" customHeight="1">
      <c r="A23" s="79" t="s">
        <v>346</v>
      </c>
      <c r="B23" s="80">
        <f>D467</f>
        <v>0</v>
      </c>
      <c r="E23" s="31"/>
    </row>
    <row r="24" spans="1:5" s="10" customFormat="1" ht="18" customHeight="1">
      <c r="A24" s="81" t="s">
        <v>347</v>
      </c>
      <c r="B24" s="80">
        <f>D543</f>
        <v>0</v>
      </c>
      <c r="E24" s="31"/>
    </row>
    <row r="25" spans="1:5" s="10" customFormat="1" ht="18" customHeight="1" thickBot="1">
      <c r="A25" s="85" t="s">
        <v>348</v>
      </c>
      <c r="B25" s="86">
        <f>SUM(B21:B24)</f>
        <v>0</v>
      </c>
      <c r="E25" s="31"/>
    </row>
    <row r="26" spans="1:5" s="10" customFormat="1" ht="18" customHeight="1">
      <c r="A26" s="87"/>
      <c r="B26" s="88" t="s">
        <v>248</v>
      </c>
      <c r="E26" s="31"/>
    </row>
    <row r="27" spans="1:5" s="10" customFormat="1" ht="18" customHeight="1">
      <c r="A27" s="79" t="s">
        <v>334</v>
      </c>
      <c r="B27" s="82">
        <f>B21/14</f>
        <v>0</v>
      </c>
      <c r="C27" s="28"/>
      <c r="E27" s="31"/>
    </row>
    <row r="28" spans="1:5" s="10" customFormat="1" ht="18" customHeight="1">
      <c r="A28" s="79" t="s">
        <v>335</v>
      </c>
      <c r="B28" s="82">
        <f>B22/54</f>
        <v>0</v>
      </c>
      <c r="C28" s="28"/>
      <c r="E28" s="31"/>
    </row>
    <row r="29" spans="1:5" s="10" customFormat="1" ht="18" customHeight="1">
      <c r="A29" s="79" t="s">
        <v>336</v>
      </c>
      <c r="B29" s="82">
        <f>B23/74</f>
        <v>0</v>
      </c>
      <c r="C29" s="28"/>
      <c r="E29" s="31"/>
    </row>
    <row r="30" spans="1:5" s="10" customFormat="1" ht="18" customHeight="1">
      <c r="A30" s="81" t="s">
        <v>333</v>
      </c>
      <c r="B30" s="82">
        <f>B24/19</f>
        <v>0</v>
      </c>
      <c r="C30" s="28"/>
      <c r="E30" s="31"/>
    </row>
    <row r="31" spans="1:5" s="10" customFormat="1" ht="18" customHeight="1" thickBot="1">
      <c r="A31" s="83" t="s">
        <v>338</v>
      </c>
      <c r="B31" s="84">
        <f>B25/161</f>
        <v>0</v>
      </c>
      <c r="E31" s="31"/>
    </row>
    <row r="32" spans="1:5" s="60" customFormat="1" ht="9.75" customHeight="1" thickBot="1">
      <c r="A32" s="70"/>
      <c r="B32" s="71"/>
      <c r="E32" s="61"/>
    </row>
    <row r="33" spans="1:6" s="60" customFormat="1" ht="20.25" thickTop="1" thickBot="1">
      <c r="A33" s="68" t="s">
        <v>386</v>
      </c>
      <c r="B33" s="69" t="s">
        <v>248</v>
      </c>
      <c r="E33" s="61"/>
    </row>
    <row r="34" spans="1:6" s="60" customFormat="1" ht="18" customHeight="1" thickTop="1">
      <c r="A34" s="66" t="s">
        <v>383</v>
      </c>
      <c r="B34" s="67">
        <v>0.75</v>
      </c>
      <c r="E34" s="61"/>
    </row>
    <row r="35" spans="1:6" s="60" customFormat="1" ht="18" customHeight="1">
      <c r="A35" s="62" t="s">
        <v>385</v>
      </c>
      <c r="B35" s="63" t="s">
        <v>381</v>
      </c>
      <c r="E35" s="61"/>
    </row>
    <row r="36" spans="1:6" s="60" customFormat="1" ht="18" customHeight="1" thickBot="1">
      <c r="A36" s="64" t="s">
        <v>384</v>
      </c>
      <c r="B36" s="65" t="s">
        <v>382</v>
      </c>
      <c r="E36" s="61"/>
    </row>
    <row r="37" spans="1:6" ht="29.25" customHeight="1" thickTop="1" thickBot="1"/>
    <row r="38" spans="1:6" ht="18.75">
      <c r="A38" s="35" t="s">
        <v>1</v>
      </c>
      <c r="B38" s="36" t="s">
        <v>0</v>
      </c>
      <c r="C38" s="37"/>
      <c r="D38" s="38" t="s">
        <v>2</v>
      </c>
    </row>
    <row r="39" spans="1:6" ht="29.25" customHeight="1">
      <c r="A39" s="112" t="s">
        <v>240</v>
      </c>
      <c r="B39" s="113"/>
      <c r="C39" s="113"/>
      <c r="D39" s="114"/>
    </row>
    <row r="40" spans="1:6">
      <c r="A40" s="39" t="s">
        <v>241</v>
      </c>
      <c r="B40" s="12"/>
      <c r="C40" s="12"/>
      <c r="D40" s="40"/>
      <c r="F40" s="2"/>
    </row>
    <row r="41" spans="1:6">
      <c r="A41" s="6" t="s">
        <v>3</v>
      </c>
      <c r="B41" s="13"/>
      <c r="C41" s="13"/>
      <c r="D41" s="7">
        <f>IF(B41=1,0,0)</f>
        <v>0</v>
      </c>
    </row>
    <row r="42" spans="1:6">
      <c r="A42" s="6" t="s">
        <v>4</v>
      </c>
      <c r="B42" s="13"/>
      <c r="C42" s="13"/>
      <c r="D42" s="7">
        <f>IF(B42=1,1,0)</f>
        <v>0</v>
      </c>
    </row>
    <row r="43" spans="1:6">
      <c r="A43" s="39" t="s">
        <v>239</v>
      </c>
      <c r="B43" s="12"/>
      <c r="C43" s="12"/>
      <c r="D43" s="40"/>
      <c r="F43" s="2"/>
    </row>
    <row r="44" spans="1:6">
      <c r="A44" s="6" t="s">
        <v>3</v>
      </c>
      <c r="B44" s="13"/>
      <c r="C44" s="13"/>
      <c r="D44" s="7">
        <f>IF(B44=1,0,0)</f>
        <v>0</v>
      </c>
    </row>
    <row r="45" spans="1:6" s="30" customFormat="1">
      <c r="A45" s="6" t="s">
        <v>4</v>
      </c>
      <c r="B45" s="13"/>
      <c r="C45" s="13"/>
      <c r="D45" s="7">
        <f t="shared" ref="D45" si="0">IF(B45=1,1,0)</f>
        <v>0</v>
      </c>
      <c r="F45"/>
    </row>
    <row r="46" spans="1:6" s="30" customFormat="1">
      <c r="A46" s="107" t="s">
        <v>207</v>
      </c>
      <c r="B46" s="108"/>
      <c r="C46" s="108"/>
      <c r="D46" s="109"/>
      <c r="F46"/>
    </row>
    <row r="47" spans="1:6" s="30" customFormat="1">
      <c r="A47" s="118" t="s">
        <v>181</v>
      </c>
      <c r="B47" s="121"/>
      <c r="C47" s="121"/>
      <c r="D47" s="122"/>
      <c r="F47"/>
    </row>
    <row r="48" spans="1:6" s="30" customFormat="1">
      <c r="A48" s="41" t="s">
        <v>183</v>
      </c>
      <c r="B48" s="13"/>
      <c r="C48" s="13"/>
      <c r="D48" s="7">
        <f t="shared" ref="D48:D50" si="1">B48</f>
        <v>0</v>
      </c>
      <c r="F48"/>
    </row>
    <row r="49" spans="1:6" s="30" customFormat="1">
      <c r="A49" s="41" t="s">
        <v>182</v>
      </c>
      <c r="B49" s="13"/>
      <c r="C49" s="13"/>
      <c r="D49" s="7">
        <f t="shared" si="1"/>
        <v>0</v>
      </c>
      <c r="F49"/>
    </row>
    <row r="50" spans="1:6" s="30" customFormat="1">
      <c r="A50" s="41" t="s">
        <v>184</v>
      </c>
      <c r="B50" s="13"/>
      <c r="C50" s="13"/>
      <c r="D50" s="7">
        <f t="shared" si="1"/>
        <v>0</v>
      </c>
      <c r="F50"/>
    </row>
    <row r="51" spans="1:6" s="30" customFormat="1">
      <c r="A51" s="118" t="s">
        <v>185</v>
      </c>
      <c r="B51" s="121"/>
      <c r="C51" s="121"/>
      <c r="D51" s="122"/>
      <c r="F51"/>
    </row>
    <row r="52" spans="1:6" s="30" customFormat="1">
      <c r="A52" s="41" t="s">
        <v>119</v>
      </c>
      <c r="B52" s="13"/>
      <c r="C52" s="13"/>
      <c r="D52" s="7">
        <f t="shared" ref="D52:D56" si="2">B52</f>
        <v>0</v>
      </c>
      <c r="F52"/>
    </row>
    <row r="53" spans="1:6" s="30" customFormat="1">
      <c r="A53" s="41" t="s">
        <v>186</v>
      </c>
      <c r="B53" s="13"/>
      <c r="C53" s="13"/>
      <c r="D53" s="7">
        <f t="shared" si="2"/>
        <v>0</v>
      </c>
      <c r="F53"/>
    </row>
    <row r="54" spans="1:6" s="30" customFormat="1">
      <c r="A54" s="41" t="s">
        <v>187</v>
      </c>
      <c r="B54" s="13"/>
      <c r="C54" s="13"/>
      <c r="D54" s="7">
        <f t="shared" si="2"/>
        <v>0</v>
      </c>
      <c r="F54"/>
    </row>
    <row r="55" spans="1:6" s="30" customFormat="1">
      <c r="A55" s="41" t="s">
        <v>188</v>
      </c>
      <c r="B55" s="13"/>
      <c r="C55" s="13"/>
      <c r="D55" s="7">
        <f t="shared" si="2"/>
        <v>0</v>
      </c>
      <c r="F55"/>
    </row>
    <row r="56" spans="1:6" s="30" customFormat="1">
      <c r="A56" s="41" t="s">
        <v>231</v>
      </c>
      <c r="B56" s="13"/>
      <c r="C56" s="13"/>
      <c r="D56" s="7">
        <f t="shared" si="2"/>
        <v>0</v>
      </c>
      <c r="F56"/>
    </row>
    <row r="57" spans="1:6" s="30" customFormat="1">
      <c r="A57" s="123" t="s">
        <v>190</v>
      </c>
      <c r="B57" s="108"/>
      <c r="C57" s="108"/>
      <c r="D57" s="109"/>
      <c r="F57"/>
    </row>
    <row r="58" spans="1:6" s="30" customFormat="1">
      <c r="A58" s="41" t="s">
        <v>191</v>
      </c>
      <c r="B58" s="13"/>
      <c r="C58" s="13"/>
      <c r="D58" s="7">
        <f t="shared" ref="D58:D59" si="3">B58</f>
        <v>0</v>
      </c>
      <c r="F58"/>
    </row>
    <row r="59" spans="1:6" s="30" customFormat="1">
      <c r="A59" s="41" t="s">
        <v>193</v>
      </c>
      <c r="B59" s="13"/>
      <c r="C59" s="13"/>
      <c r="D59" s="7">
        <f t="shared" si="3"/>
        <v>0</v>
      </c>
      <c r="F59"/>
    </row>
    <row r="60" spans="1:6" s="30" customFormat="1">
      <c r="A60" s="42" t="s">
        <v>225</v>
      </c>
      <c r="B60" s="14"/>
      <c r="C60" s="14"/>
      <c r="D60" s="43"/>
      <c r="F60"/>
    </row>
    <row r="61" spans="1:6" s="30" customFormat="1" ht="31.5" customHeight="1">
      <c r="A61" s="107" t="s">
        <v>242</v>
      </c>
      <c r="B61" s="108"/>
      <c r="C61" s="108"/>
      <c r="D61" s="109"/>
      <c r="F61"/>
    </row>
    <row r="62" spans="1:6" s="30" customFormat="1">
      <c r="A62" s="6" t="s">
        <v>118</v>
      </c>
      <c r="B62" s="13"/>
      <c r="C62" s="13"/>
      <c r="D62" s="7">
        <f>IF(B62=1,0,0)</f>
        <v>0</v>
      </c>
      <c r="F62"/>
    </row>
    <row r="63" spans="1:6" s="30" customFormat="1">
      <c r="A63" s="6" t="s">
        <v>4</v>
      </c>
      <c r="B63" s="13"/>
      <c r="C63" s="13"/>
      <c r="D63" s="7">
        <f t="shared" ref="D63" si="4">IF(B63=1,1,0)</f>
        <v>0</v>
      </c>
      <c r="F63"/>
    </row>
    <row r="64" spans="1:6" s="30" customFormat="1">
      <c r="A64" s="107" t="s">
        <v>243</v>
      </c>
      <c r="B64" s="108"/>
      <c r="C64" s="108"/>
      <c r="D64" s="109"/>
      <c r="F64"/>
    </row>
    <row r="65" spans="1:6" s="30" customFormat="1">
      <c r="A65" s="135" t="s">
        <v>181</v>
      </c>
      <c r="B65" s="136"/>
      <c r="C65" s="136"/>
      <c r="D65" s="137"/>
      <c r="F65"/>
    </row>
    <row r="66" spans="1:6" s="30" customFormat="1">
      <c r="A66" s="41" t="s">
        <v>182</v>
      </c>
      <c r="B66" s="13"/>
      <c r="C66" s="13"/>
      <c r="D66" s="7"/>
      <c r="F66"/>
    </row>
    <row r="67" spans="1:6" s="30" customFormat="1">
      <c r="A67" s="41" t="s">
        <v>183</v>
      </c>
      <c r="B67" s="13"/>
      <c r="C67" s="13"/>
      <c r="D67" s="7"/>
      <c r="F67"/>
    </row>
    <row r="68" spans="1:6" s="30" customFormat="1">
      <c r="A68" s="41" t="s">
        <v>184</v>
      </c>
      <c r="B68" s="13"/>
      <c r="C68" s="13"/>
      <c r="D68" s="7"/>
      <c r="F68"/>
    </row>
    <row r="69" spans="1:6" s="30" customFormat="1">
      <c r="A69" s="118" t="s">
        <v>185</v>
      </c>
      <c r="B69" s="121"/>
      <c r="C69" s="121"/>
      <c r="D69" s="122"/>
      <c r="F69"/>
    </row>
    <row r="70" spans="1:6" s="30" customFormat="1">
      <c r="A70" s="41" t="s">
        <v>119</v>
      </c>
      <c r="B70" s="13"/>
      <c r="C70" s="13"/>
      <c r="D70" s="7"/>
      <c r="F70"/>
    </row>
    <row r="71" spans="1:6" s="30" customFormat="1">
      <c r="A71" s="41" t="s">
        <v>186</v>
      </c>
      <c r="B71" s="13"/>
      <c r="C71" s="13"/>
      <c r="D71" s="7"/>
      <c r="F71"/>
    </row>
    <row r="72" spans="1:6" s="30" customFormat="1">
      <c r="A72" s="41" t="s">
        <v>187</v>
      </c>
      <c r="B72" s="13"/>
      <c r="C72" s="13"/>
      <c r="D72" s="7"/>
      <c r="F72"/>
    </row>
    <row r="73" spans="1:6" s="30" customFormat="1">
      <c r="A73" s="41" t="s">
        <v>188</v>
      </c>
      <c r="B73" s="13"/>
      <c r="C73" s="13"/>
      <c r="D73" s="7"/>
      <c r="F73"/>
    </row>
    <row r="74" spans="1:6" s="30" customFormat="1">
      <c r="A74" s="41" t="s">
        <v>189</v>
      </c>
      <c r="B74" s="13"/>
      <c r="C74" s="13"/>
      <c r="D74" s="7"/>
      <c r="F74"/>
    </row>
    <row r="75" spans="1:6" s="30" customFormat="1">
      <c r="A75" s="123" t="s">
        <v>190</v>
      </c>
      <c r="B75" s="108"/>
      <c r="C75" s="108"/>
      <c r="D75" s="109"/>
      <c r="F75"/>
    </row>
    <row r="76" spans="1:6" s="30" customFormat="1">
      <c r="A76" s="41" t="s">
        <v>191</v>
      </c>
      <c r="B76" s="13"/>
      <c r="C76" s="13"/>
      <c r="D76" s="7"/>
      <c r="F76"/>
    </row>
    <row r="77" spans="1:6">
      <c r="A77" s="41" t="s">
        <v>193</v>
      </c>
      <c r="B77" s="13"/>
      <c r="C77" s="13"/>
      <c r="D77" s="7"/>
    </row>
    <row r="78" spans="1:6" ht="30">
      <c r="A78" s="6" t="s">
        <v>349</v>
      </c>
      <c r="B78" s="19">
        <f>SUM(B66:B77)</f>
        <v>0</v>
      </c>
      <c r="C78" s="13"/>
      <c r="D78" s="7">
        <f>IF(B78=10,1,0)</f>
        <v>0</v>
      </c>
    </row>
    <row r="79" spans="1:6" s="9" customFormat="1" ht="21">
      <c r="A79" s="44" t="s">
        <v>350</v>
      </c>
      <c r="B79" s="15">
        <f>D79</f>
        <v>0</v>
      </c>
      <c r="C79" s="15"/>
      <c r="D79" s="45">
        <f>(SUM(D41:D78))</f>
        <v>0</v>
      </c>
      <c r="E79" s="32"/>
    </row>
    <row r="80" spans="1:6" ht="33.75" customHeight="1">
      <c r="A80" s="112" t="s">
        <v>181</v>
      </c>
      <c r="B80" s="113"/>
      <c r="C80" s="113"/>
      <c r="D80" s="114"/>
    </row>
    <row r="81" spans="1:6" ht="27" customHeight="1">
      <c r="A81" s="107" t="s">
        <v>244</v>
      </c>
      <c r="B81" s="108"/>
      <c r="C81" s="108"/>
      <c r="D81" s="109"/>
    </row>
    <row r="82" spans="1:6">
      <c r="A82" s="6" t="s">
        <v>246</v>
      </c>
      <c r="B82" s="13"/>
      <c r="C82" s="13"/>
      <c r="D82" s="7">
        <f>IF(B82=1,5,0)</f>
        <v>0</v>
      </c>
    </row>
    <row r="83" spans="1:6">
      <c r="A83" s="6" t="s">
        <v>245</v>
      </c>
      <c r="B83" s="13"/>
      <c r="C83" s="13"/>
      <c r="D83" s="7">
        <f>IF(B83=1,1,0)</f>
        <v>0</v>
      </c>
    </row>
    <row r="84" spans="1:6">
      <c r="A84" s="6" t="s">
        <v>192</v>
      </c>
      <c r="B84" s="13"/>
      <c r="C84" s="13"/>
      <c r="D84" s="7">
        <f>IF(B84=1,1,0)</f>
        <v>0</v>
      </c>
    </row>
    <row r="85" spans="1:6">
      <c r="A85" s="6" t="s">
        <v>8</v>
      </c>
      <c r="B85" s="13"/>
      <c r="C85" s="13"/>
      <c r="D85" s="7">
        <f t="shared" ref="D85" si="5">IF(B85=1,1,0)</f>
        <v>0</v>
      </c>
    </row>
    <row r="86" spans="1:6" ht="28.5" customHeight="1">
      <c r="A86" s="107" t="s">
        <v>387</v>
      </c>
      <c r="B86" s="108"/>
      <c r="C86" s="108"/>
      <c r="D86" s="109"/>
    </row>
    <row r="87" spans="1:6">
      <c r="A87" s="6" t="s">
        <v>3</v>
      </c>
      <c r="B87" s="13"/>
      <c r="C87" s="13"/>
      <c r="D87" s="7">
        <f>IF(B87=1,0,0)</f>
        <v>0</v>
      </c>
    </row>
    <row r="88" spans="1:6">
      <c r="A88" s="6" t="s">
        <v>4</v>
      </c>
      <c r="B88" s="13"/>
      <c r="C88" s="13"/>
      <c r="D88" s="7">
        <f t="shared" ref="D88" si="6">IF(B88=1,1,0)</f>
        <v>0</v>
      </c>
    </row>
    <row r="89" spans="1:6">
      <c r="A89" s="39" t="s">
        <v>253</v>
      </c>
      <c r="B89" s="12"/>
      <c r="C89" s="12"/>
      <c r="D89" s="40"/>
    </row>
    <row r="90" spans="1:6">
      <c r="A90" s="6" t="s">
        <v>3</v>
      </c>
      <c r="B90" s="13"/>
      <c r="C90" s="13"/>
      <c r="D90" s="7">
        <f>IF(B90=1,0,0)</f>
        <v>0</v>
      </c>
    </row>
    <row r="91" spans="1:6">
      <c r="A91" s="6" t="s">
        <v>4</v>
      </c>
      <c r="B91" s="13"/>
      <c r="C91" s="13"/>
      <c r="D91" s="7">
        <f t="shared" ref="D91" si="7">IF(B91=1,1,0)</f>
        <v>0</v>
      </c>
    </row>
    <row r="92" spans="1:6">
      <c r="A92" s="107" t="s">
        <v>254</v>
      </c>
      <c r="B92" s="108"/>
      <c r="C92" s="108"/>
      <c r="D92" s="109"/>
    </row>
    <row r="93" spans="1:6" s="30" customFormat="1">
      <c r="A93" s="6" t="s">
        <v>5</v>
      </c>
      <c r="B93" s="13"/>
      <c r="C93" s="13"/>
      <c r="D93" s="7">
        <f>IF(B93=1,2,0)</f>
        <v>0</v>
      </c>
      <c r="F93"/>
    </row>
    <row r="94" spans="1:6" s="30" customFormat="1">
      <c r="A94" s="6" t="s">
        <v>6</v>
      </c>
      <c r="B94" s="13"/>
      <c r="C94" s="13"/>
      <c r="D94" s="7">
        <f>IF(B94=1,1,0)</f>
        <v>0</v>
      </c>
      <c r="F94"/>
    </row>
    <row r="95" spans="1:6" s="30" customFormat="1">
      <c r="A95" s="6" t="s">
        <v>7</v>
      </c>
      <c r="B95" s="13"/>
      <c r="C95" s="13"/>
      <c r="D95" s="7">
        <f>IF(B95=1,2,0)</f>
        <v>0</v>
      </c>
      <c r="F95"/>
    </row>
    <row r="96" spans="1:6" s="30" customFormat="1">
      <c r="A96" s="39" t="s">
        <v>255</v>
      </c>
      <c r="B96" s="16"/>
      <c r="C96" s="16"/>
      <c r="D96" s="46"/>
      <c r="F96"/>
    </row>
    <row r="97" spans="1:6" s="30" customFormat="1">
      <c r="A97" s="47" t="s">
        <v>194</v>
      </c>
      <c r="B97" s="17"/>
      <c r="C97" s="17"/>
      <c r="D97" s="7">
        <f t="shared" ref="D97" si="8">IF(B97=1,2,0)</f>
        <v>0</v>
      </c>
      <c r="F97"/>
    </row>
    <row r="98" spans="1:6" s="30" customFormat="1">
      <c r="A98" s="47" t="s">
        <v>195</v>
      </c>
      <c r="B98" s="18"/>
      <c r="C98" s="18"/>
      <c r="D98" s="7">
        <f>IF(B98=1,1,0)</f>
        <v>0</v>
      </c>
      <c r="F98"/>
    </row>
    <row r="99" spans="1:6" s="30" customFormat="1">
      <c r="A99" s="47" t="s">
        <v>196</v>
      </c>
      <c r="B99" s="18"/>
      <c r="C99" s="18"/>
      <c r="D99" s="7">
        <f>IF(B99=1,0,0)</f>
        <v>0</v>
      </c>
      <c r="F99"/>
    </row>
    <row r="100" spans="1:6" s="30" customFormat="1">
      <c r="A100" s="42" t="s">
        <v>234</v>
      </c>
      <c r="B100" s="14"/>
      <c r="C100" s="14"/>
      <c r="D100" s="43"/>
      <c r="F100"/>
    </row>
    <row r="101" spans="1:6" s="30" customFormat="1" ht="29.25" customHeight="1">
      <c r="A101" s="107" t="s">
        <v>256</v>
      </c>
      <c r="B101" s="108"/>
      <c r="C101" s="108"/>
      <c r="D101" s="109"/>
      <c r="F101"/>
    </row>
    <row r="102" spans="1:6" s="30" customFormat="1">
      <c r="A102" s="6" t="s">
        <v>115</v>
      </c>
      <c r="B102" s="13"/>
      <c r="C102" s="13"/>
      <c r="D102" s="7">
        <f>IF(B102=1,0,0)</f>
        <v>0</v>
      </c>
      <c r="F102"/>
    </row>
    <row r="103" spans="1:6" s="30" customFormat="1">
      <c r="A103" s="6" t="s">
        <v>208</v>
      </c>
      <c r="B103" s="13"/>
      <c r="C103" s="13"/>
      <c r="D103" s="7">
        <f>IF(B103=1,1,0)</f>
        <v>0</v>
      </c>
      <c r="F103"/>
    </row>
    <row r="104" spans="1:6" s="30" customFormat="1">
      <c r="A104" s="6" t="s">
        <v>116</v>
      </c>
      <c r="B104" s="13"/>
      <c r="C104" s="13"/>
      <c r="D104" s="7">
        <f>IF(B104=1,1,0)</f>
        <v>0</v>
      </c>
      <c r="F104"/>
    </row>
    <row r="105" spans="1:6" s="30" customFormat="1" ht="15.75" customHeight="1">
      <c r="A105" s="39" t="s">
        <v>257</v>
      </c>
      <c r="B105" s="12"/>
      <c r="C105" s="12"/>
      <c r="D105" s="40"/>
      <c r="F105"/>
    </row>
    <row r="106" spans="1:6" s="30" customFormat="1">
      <c r="A106" s="6" t="s">
        <v>209</v>
      </c>
      <c r="B106" s="13"/>
      <c r="C106" s="13"/>
      <c r="D106" s="7"/>
      <c r="F106"/>
    </row>
    <row r="107" spans="1:6" s="30" customFormat="1">
      <c r="A107" s="6" t="s">
        <v>201</v>
      </c>
      <c r="B107" s="13"/>
      <c r="C107" s="13"/>
      <c r="D107" s="7"/>
      <c r="F107"/>
    </row>
    <row r="108" spans="1:6" s="30" customFormat="1">
      <c r="A108" s="6" t="s">
        <v>202</v>
      </c>
      <c r="B108" s="13"/>
      <c r="C108" s="13"/>
      <c r="D108" s="7"/>
      <c r="F108"/>
    </row>
    <row r="109" spans="1:6" s="30" customFormat="1">
      <c r="A109" s="6" t="s">
        <v>203</v>
      </c>
      <c r="B109" s="13"/>
      <c r="C109" s="13"/>
      <c r="D109" s="7"/>
      <c r="F109"/>
    </row>
    <row r="110" spans="1:6" s="30" customFormat="1" ht="30">
      <c r="A110" s="6" t="s">
        <v>351</v>
      </c>
      <c r="B110" s="8">
        <f>SUM(B106:B109)</f>
        <v>0</v>
      </c>
      <c r="C110" s="23"/>
      <c r="D110" s="48">
        <f>IF(B110=4,2,IF(B110=1,1,IF(B110=2,1,IF(B110=3,1,IF(B110=0,0,0)))))</f>
        <v>0</v>
      </c>
      <c r="F110"/>
    </row>
    <row r="111" spans="1:6" s="30" customFormat="1">
      <c r="A111" s="39" t="s">
        <v>258</v>
      </c>
      <c r="B111" s="12"/>
      <c r="C111" s="12"/>
      <c r="D111" s="40"/>
      <c r="F111"/>
    </row>
    <row r="112" spans="1:6" s="30" customFormat="1">
      <c r="A112" s="6" t="s">
        <v>3</v>
      </c>
      <c r="B112" s="13"/>
      <c r="C112" s="13"/>
      <c r="D112" s="7">
        <f>IF(B112=1,0,0)</f>
        <v>0</v>
      </c>
      <c r="F112"/>
    </row>
    <row r="113" spans="1:6" s="30" customFormat="1">
      <c r="A113" s="6" t="s">
        <v>4</v>
      </c>
      <c r="B113" s="13"/>
      <c r="C113" s="13"/>
      <c r="D113" s="7">
        <f t="shared" ref="D113" si="9">IF(B113=1,1,0)</f>
        <v>0</v>
      </c>
      <c r="F113"/>
    </row>
    <row r="114" spans="1:6" s="30" customFormat="1">
      <c r="A114" s="39" t="s">
        <v>259</v>
      </c>
      <c r="B114" s="12"/>
      <c r="C114" s="12"/>
      <c r="D114" s="40"/>
      <c r="F114"/>
    </row>
    <row r="115" spans="1:6" s="30" customFormat="1">
      <c r="A115" s="6" t="s">
        <v>3</v>
      </c>
      <c r="B115" s="13"/>
      <c r="C115" s="13"/>
      <c r="D115" s="7">
        <f>IF(B115=1,0,0)</f>
        <v>0</v>
      </c>
      <c r="F115"/>
    </row>
    <row r="116" spans="1:6" s="30" customFormat="1">
      <c r="A116" s="6" t="s">
        <v>4</v>
      </c>
      <c r="B116" s="13"/>
      <c r="C116" s="13"/>
      <c r="D116" s="7">
        <f t="shared" ref="D116" si="10">IF(B116=1,1,0)</f>
        <v>0</v>
      </c>
      <c r="F116"/>
    </row>
    <row r="117" spans="1:6" s="30" customFormat="1">
      <c r="A117" s="39" t="s">
        <v>260</v>
      </c>
      <c r="B117" s="12"/>
      <c r="C117" s="12"/>
      <c r="D117" s="40"/>
      <c r="F117"/>
    </row>
    <row r="118" spans="1:6" s="30" customFormat="1">
      <c r="A118" s="6" t="s">
        <v>3</v>
      </c>
      <c r="B118" s="13"/>
      <c r="C118" s="13"/>
      <c r="D118" s="7">
        <f>IF(B118=1,0,0)</f>
        <v>0</v>
      </c>
      <c r="F118"/>
    </row>
    <row r="119" spans="1:6" s="30" customFormat="1">
      <c r="A119" s="6" t="s">
        <v>4</v>
      </c>
      <c r="B119" s="13"/>
      <c r="C119" s="13"/>
      <c r="D119" s="7">
        <f t="shared" ref="D119" si="11">IF(B119=1,1,0)</f>
        <v>0</v>
      </c>
      <c r="F119"/>
    </row>
    <row r="120" spans="1:6" s="30" customFormat="1">
      <c r="A120" s="107" t="s">
        <v>261</v>
      </c>
      <c r="B120" s="108"/>
      <c r="C120" s="108"/>
      <c r="D120" s="109"/>
      <c r="F120"/>
    </row>
    <row r="121" spans="1:6" s="30" customFormat="1">
      <c r="A121" s="6" t="s">
        <v>210</v>
      </c>
      <c r="B121" s="13"/>
      <c r="C121" s="13"/>
      <c r="D121" s="7"/>
      <c r="F121"/>
    </row>
    <row r="122" spans="1:6" s="30" customFormat="1">
      <c r="A122" s="6" t="s">
        <v>212</v>
      </c>
      <c r="B122" s="13"/>
      <c r="C122" s="13"/>
      <c r="D122" s="7"/>
      <c r="F122"/>
    </row>
    <row r="123" spans="1:6" s="30" customFormat="1">
      <c r="A123" s="6" t="s">
        <v>211</v>
      </c>
      <c r="B123" s="13"/>
      <c r="C123" s="13"/>
      <c r="D123" s="7"/>
      <c r="F123"/>
    </row>
    <row r="124" spans="1:6" s="30" customFormat="1">
      <c r="A124" s="6" t="s">
        <v>213</v>
      </c>
      <c r="B124" s="13"/>
      <c r="C124" s="13"/>
      <c r="D124" s="7"/>
      <c r="F124"/>
    </row>
    <row r="125" spans="1:6" s="30" customFormat="1">
      <c r="A125" s="6" t="s">
        <v>214</v>
      </c>
      <c r="B125" s="13"/>
      <c r="C125" s="13"/>
      <c r="D125" s="7"/>
      <c r="F125"/>
    </row>
    <row r="126" spans="1:6" s="30" customFormat="1">
      <c r="A126" s="6" t="s">
        <v>215</v>
      </c>
      <c r="B126" s="13"/>
      <c r="C126" s="13"/>
      <c r="D126" s="7"/>
      <c r="F126"/>
    </row>
    <row r="127" spans="1:6" s="30" customFormat="1">
      <c r="A127" s="6" t="s">
        <v>216</v>
      </c>
      <c r="B127" s="13"/>
      <c r="C127" s="13"/>
      <c r="D127" s="7"/>
      <c r="F127"/>
    </row>
    <row r="128" spans="1:6" s="30" customFormat="1">
      <c r="A128" s="6" t="s">
        <v>352</v>
      </c>
      <c r="B128" s="13"/>
      <c r="C128" s="13"/>
      <c r="D128" s="7"/>
      <c r="F128"/>
    </row>
    <row r="129" spans="1:6" s="30" customFormat="1" ht="30">
      <c r="A129" s="6" t="s">
        <v>353</v>
      </c>
      <c r="B129" s="8">
        <f>SUM(B121:B128)</f>
        <v>0</v>
      </c>
      <c r="C129" s="23"/>
      <c r="D129" s="48">
        <f>IF(B129=5,1,IF(B129=6,1,IF(B129=7,1,IF(B129=8,2,0))))</f>
        <v>0</v>
      </c>
      <c r="F129"/>
    </row>
    <row r="130" spans="1:6" s="30" customFormat="1">
      <c r="A130" s="107" t="s">
        <v>262</v>
      </c>
      <c r="B130" s="108"/>
      <c r="C130" s="108"/>
      <c r="D130" s="109"/>
      <c r="F130"/>
    </row>
    <row r="131" spans="1:6" s="30" customFormat="1">
      <c r="A131" s="6" t="s">
        <v>3</v>
      </c>
      <c r="B131" s="13"/>
      <c r="C131" s="13"/>
      <c r="D131" s="7">
        <f>IF(B131=1,0,0)</f>
        <v>0</v>
      </c>
      <c r="F131"/>
    </row>
    <row r="132" spans="1:6" s="30" customFormat="1">
      <c r="A132" s="6" t="s">
        <v>4</v>
      </c>
      <c r="B132" s="13"/>
      <c r="C132" s="13"/>
      <c r="D132" s="7">
        <f t="shared" ref="D132" si="12">IF(B132=1,1,0)</f>
        <v>0</v>
      </c>
      <c r="F132"/>
    </row>
    <row r="133" spans="1:6" s="30" customFormat="1">
      <c r="A133" s="107" t="s">
        <v>263</v>
      </c>
      <c r="B133" s="108"/>
      <c r="C133" s="108"/>
      <c r="D133" s="109"/>
      <c r="F133"/>
    </row>
    <row r="134" spans="1:6" s="30" customFormat="1">
      <c r="A134" s="6" t="s">
        <v>3</v>
      </c>
      <c r="B134" s="13"/>
      <c r="C134" s="13"/>
      <c r="D134" s="7">
        <f>IF(B134=1,0,0)</f>
        <v>0</v>
      </c>
      <c r="F134"/>
    </row>
    <row r="135" spans="1:6" s="30" customFormat="1">
      <c r="A135" s="6" t="s">
        <v>4</v>
      </c>
      <c r="B135" s="13"/>
      <c r="C135" s="13"/>
      <c r="D135" s="7">
        <f t="shared" ref="D135" si="13">IF(B135=1,1,0)</f>
        <v>0</v>
      </c>
      <c r="F135"/>
    </row>
    <row r="136" spans="1:6" s="30" customFormat="1" ht="21.75" customHeight="1">
      <c r="A136" s="39" t="s">
        <v>264</v>
      </c>
      <c r="B136" s="12"/>
      <c r="C136" s="12"/>
      <c r="D136" s="40"/>
      <c r="F136"/>
    </row>
    <row r="137" spans="1:6" s="30" customFormat="1">
      <c r="A137" s="6" t="s">
        <v>3</v>
      </c>
      <c r="B137" s="13"/>
      <c r="C137" s="13"/>
      <c r="D137" s="7">
        <f>IF(B137=1,0,0)</f>
        <v>0</v>
      </c>
      <c r="F137"/>
    </row>
    <row r="138" spans="1:6" s="30" customFormat="1">
      <c r="A138" s="6" t="s">
        <v>4</v>
      </c>
      <c r="B138" s="13"/>
      <c r="C138" s="13"/>
      <c r="D138" s="7">
        <f t="shared" ref="D138" si="14">IF(B138=1,1,0)</f>
        <v>0</v>
      </c>
      <c r="F138"/>
    </row>
    <row r="139" spans="1:6" s="30" customFormat="1">
      <c r="A139" s="49" t="s">
        <v>182</v>
      </c>
      <c r="B139" s="50"/>
      <c r="C139" s="50"/>
      <c r="D139" s="51"/>
      <c r="F139"/>
    </row>
    <row r="140" spans="1:6" s="30" customFormat="1">
      <c r="A140" s="39" t="s">
        <v>265</v>
      </c>
      <c r="B140" s="12"/>
      <c r="C140" s="12"/>
      <c r="D140" s="40"/>
      <c r="F140"/>
    </row>
    <row r="141" spans="1:6">
      <c r="A141" s="52" t="s">
        <v>199</v>
      </c>
      <c r="B141" s="13"/>
      <c r="C141" s="13"/>
      <c r="D141" s="7">
        <f>IF(B141=1,2,0)</f>
        <v>0</v>
      </c>
    </row>
    <row r="142" spans="1:6">
      <c r="A142" s="6" t="s">
        <v>32</v>
      </c>
      <c r="B142" s="13"/>
      <c r="C142" s="13"/>
      <c r="D142" s="7">
        <f>IF(B142=1,1,0)</f>
        <v>0</v>
      </c>
    </row>
    <row r="143" spans="1:6">
      <c r="A143" s="6" t="s">
        <v>33</v>
      </c>
      <c r="B143" s="13"/>
      <c r="C143" s="13"/>
      <c r="D143" s="7">
        <f>IF(B143=1,0,0)</f>
        <v>0</v>
      </c>
    </row>
    <row r="144" spans="1:6">
      <c r="A144" s="107" t="s">
        <v>266</v>
      </c>
      <c r="B144" s="108"/>
      <c r="C144" s="108"/>
      <c r="D144" s="109"/>
    </row>
    <row r="145" spans="1:4">
      <c r="A145" s="6" t="s">
        <v>34</v>
      </c>
      <c r="B145" s="13"/>
      <c r="C145" s="13"/>
      <c r="D145" s="7"/>
    </row>
    <row r="146" spans="1:4">
      <c r="A146" s="6" t="s">
        <v>35</v>
      </c>
      <c r="B146" s="13"/>
      <c r="C146" s="13"/>
      <c r="D146" s="7"/>
    </row>
    <row r="147" spans="1:4">
      <c r="A147" s="6" t="s">
        <v>36</v>
      </c>
      <c r="B147" s="13"/>
      <c r="C147" s="13"/>
      <c r="D147" s="7"/>
    </row>
    <row r="148" spans="1:4">
      <c r="A148" s="6" t="s">
        <v>354</v>
      </c>
      <c r="B148" s="8">
        <f>SUM(B145:B147)</f>
        <v>0</v>
      </c>
      <c r="C148" s="23"/>
      <c r="D148" s="48">
        <f>IF(B148=3,2,IF(B148=2,1,0))</f>
        <v>0</v>
      </c>
    </row>
    <row r="149" spans="1:4">
      <c r="A149" s="107" t="s">
        <v>267</v>
      </c>
      <c r="B149" s="108"/>
      <c r="C149" s="108"/>
      <c r="D149" s="109"/>
    </row>
    <row r="150" spans="1:4">
      <c r="A150" s="6" t="s">
        <v>37</v>
      </c>
      <c r="B150" s="13"/>
      <c r="C150" s="13"/>
      <c r="D150" s="7">
        <f>IF(B150=1,0,0)</f>
        <v>0</v>
      </c>
    </row>
    <row r="151" spans="1:4">
      <c r="A151" s="6" t="s">
        <v>38</v>
      </c>
      <c r="B151" s="13"/>
      <c r="C151" s="13"/>
      <c r="D151" s="7">
        <f>IF(B151=1,1,0)</f>
        <v>0</v>
      </c>
    </row>
    <row r="152" spans="1:4">
      <c r="A152" s="6" t="s">
        <v>39</v>
      </c>
      <c r="B152" s="13"/>
      <c r="C152" s="13"/>
      <c r="D152" s="7">
        <f t="shared" ref="D152" si="15">IF(B152=1,0,0)</f>
        <v>0</v>
      </c>
    </row>
    <row r="153" spans="1:4">
      <c r="A153" s="6" t="s">
        <v>40</v>
      </c>
      <c r="B153" s="13"/>
      <c r="C153" s="13"/>
      <c r="D153" s="7">
        <f>IF(B153=1,1,0)</f>
        <v>0</v>
      </c>
    </row>
    <row r="154" spans="1:4">
      <c r="A154" s="107" t="s">
        <v>268</v>
      </c>
      <c r="B154" s="108"/>
      <c r="C154" s="108"/>
      <c r="D154" s="109"/>
    </row>
    <row r="155" spans="1:4">
      <c r="A155" s="6" t="s">
        <v>41</v>
      </c>
      <c r="B155" s="13"/>
      <c r="C155" s="13"/>
      <c r="D155" s="7">
        <f t="shared" ref="D155:D163" si="16">IF(B155=1,0,0)</f>
        <v>0</v>
      </c>
    </row>
    <row r="156" spans="1:4">
      <c r="A156" s="6" t="s">
        <v>42</v>
      </c>
      <c r="B156" s="13"/>
      <c r="C156" s="13"/>
      <c r="D156" s="7">
        <f t="shared" si="16"/>
        <v>0</v>
      </c>
    </row>
    <row r="157" spans="1:4">
      <c r="A157" s="6" t="s">
        <v>43</v>
      </c>
      <c r="B157" s="13"/>
      <c r="C157" s="13"/>
      <c r="D157" s="7">
        <f>IF(B157=1,1,0)</f>
        <v>0</v>
      </c>
    </row>
    <row r="158" spans="1:4">
      <c r="A158" s="6" t="s">
        <v>44</v>
      </c>
      <c r="B158" s="13"/>
      <c r="C158" s="13"/>
      <c r="D158" s="7">
        <f t="shared" si="16"/>
        <v>0</v>
      </c>
    </row>
    <row r="159" spans="1:4">
      <c r="A159" s="107" t="s">
        <v>269</v>
      </c>
      <c r="B159" s="108"/>
      <c r="C159" s="108"/>
      <c r="D159" s="109"/>
    </row>
    <row r="160" spans="1:4">
      <c r="A160" s="6" t="s">
        <v>45</v>
      </c>
      <c r="B160" s="13"/>
      <c r="C160" s="13"/>
      <c r="D160" s="7">
        <f t="shared" si="16"/>
        <v>0</v>
      </c>
    </row>
    <row r="161" spans="1:4">
      <c r="A161" s="6" t="s">
        <v>46</v>
      </c>
      <c r="B161" s="13"/>
      <c r="C161" s="13"/>
      <c r="D161" s="7">
        <f t="shared" si="16"/>
        <v>0</v>
      </c>
    </row>
    <row r="162" spans="1:4">
      <c r="A162" s="6" t="s">
        <v>47</v>
      </c>
      <c r="B162" s="13"/>
      <c r="C162" s="13"/>
      <c r="D162" s="7">
        <f>IF(B162=1,1,0)</f>
        <v>0</v>
      </c>
    </row>
    <row r="163" spans="1:4">
      <c r="A163" s="6" t="s">
        <v>48</v>
      </c>
      <c r="B163" s="13"/>
      <c r="C163" s="13"/>
      <c r="D163" s="7">
        <f t="shared" si="16"/>
        <v>0</v>
      </c>
    </row>
    <row r="164" spans="1:4">
      <c r="A164" s="107" t="s">
        <v>270</v>
      </c>
      <c r="B164" s="108"/>
      <c r="C164" s="108"/>
      <c r="D164" s="109"/>
    </row>
    <row r="165" spans="1:4">
      <c r="A165" s="6" t="s">
        <v>49</v>
      </c>
      <c r="B165" s="13"/>
      <c r="C165" s="13"/>
      <c r="D165" s="7">
        <f>IF(B165=1,0,0)</f>
        <v>0</v>
      </c>
    </row>
    <row r="166" spans="1:4">
      <c r="A166" s="6" t="s">
        <v>50</v>
      </c>
      <c r="B166" s="13"/>
      <c r="C166" s="13"/>
      <c r="D166" s="7">
        <f>IF(B166=1,1,0)</f>
        <v>0</v>
      </c>
    </row>
    <row r="167" spans="1:4">
      <c r="A167" s="6" t="s">
        <v>51</v>
      </c>
      <c r="B167" s="13"/>
      <c r="C167" s="13"/>
      <c r="D167" s="7">
        <f t="shared" ref="D167:D173" si="17">IF(B167=1,1,0)</f>
        <v>0</v>
      </c>
    </row>
    <row r="168" spans="1:4" ht="32.25" customHeight="1">
      <c r="A168" s="107" t="s">
        <v>271</v>
      </c>
      <c r="B168" s="108"/>
      <c r="C168" s="108"/>
      <c r="D168" s="109"/>
    </row>
    <row r="169" spans="1:4">
      <c r="A169" s="6" t="s">
        <v>52</v>
      </c>
      <c r="B169" s="13"/>
      <c r="C169" s="13"/>
      <c r="D169" s="7">
        <f>IF(B169=1,0,0)</f>
        <v>0</v>
      </c>
    </row>
    <row r="170" spans="1:4">
      <c r="A170" s="6" t="s">
        <v>53</v>
      </c>
      <c r="B170" s="13"/>
      <c r="C170" s="13"/>
      <c r="D170" s="7">
        <f t="shared" si="17"/>
        <v>0</v>
      </c>
    </row>
    <row r="171" spans="1:4" ht="30">
      <c r="A171" s="6" t="s">
        <v>54</v>
      </c>
      <c r="B171" s="13"/>
      <c r="C171" s="13"/>
      <c r="D171" s="7">
        <f t="shared" si="17"/>
        <v>0</v>
      </c>
    </row>
    <row r="172" spans="1:4">
      <c r="A172" s="6" t="s">
        <v>55</v>
      </c>
      <c r="B172" s="13"/>
      <c r="C172" s="13"/>
      <c r="D172" s="7">
        <f t="shared" si="17"/>
        <v>0</v>
      </c>
    </row>
    <row r="173" spans="1:4">
      <c r="A173" s="6" t="s">
        <v>56</v>
      </c>
      <c r="B173" s="13"/>
      <c r="C173" s="13"/>
      <c r="D173" s="7">
        <f t="shared" si="17"/>
        <v>0</v>
      </c>
    </row>
    <row r="174" spans="1:4">
      <c r="A174" s="42" t="s">
        <v>57</v>
      </c>
      <c r="B174" s="14"/>
      <c r="C174" s="14"/>
      <c r="D174" s="43"/>
    </row>
    <row r="175" spans="1:4">
      <c r="A175" s="107" t="s">
        <v>272</v>
      </c>
      <c r="B175" s="108"/>
      <c r="C175" s="108"/>
      <c r="D175" s="109"/>
    </row>
    <row r="176" spans="1:4">
      <c r="A176" s="6" t="s">
        <v>58</v>
      </c>
      <c r="B176" s="13"/>
      <c r="C176" s="13"/>
      <c r="D176" s="7">
        <f>B176</f>
        <v>0</v>
      </c>
    </row>
    <row r="177" spans="1:6">
      <c r="A177" s="6" t="s">
        <v>59</v>
      </c>
      <c r="B177" s="13"/>
      <c r="C177" s="13"/>
      <c r="D177" s="7">
        <f t="shared" ref="D177:D184" si="18">B177</f>
        <v>0</v>
      </c>
    </row>
    <row r="178" spans="1:6">
      <c r="A178" s="6" t="s">
        <v>217</v>
      </c>
      <c r="B178" s="13"/>
      <c r="C178" s="13"/>
      <c r="D178" s="7">
        <f t="shared" si="18"/>
        <v>0</v>
      </c>
    </row>
    <row r="179" spans="1:6">
      <c r="A179" s="6" t="s">
        <v>219</v>
      </c>
      <c r="B179" s="13"/>
      <c r="C179" s="13"/>
      <c r="D179" s="7">
        <f t="shared" si="18"/>
        <v>0</v>
      </c>
    </row>
    <row r="180" spans="1:6">
      <c r="A180" s="6" t="s">
        <v>60</v>
      </c>
      <c r="B180" s="13"/>
      <c r="C180" s="13"/>
      <c r="D180" s="7">
        <f t="shared" si="18"/>
        <v>0</v>
      </c>
    </row>
    <row r="181" spans="1:6">
      <c r="A181" s="6" t="s">
        <v>61</v>
      </c>
      <c r="B181" s="13"/>
      <c r="C181" s="13"/>
      <c r="D181" s="7">
        <f t="shared" si="18"/>
        <v>0</v>
      </c>
    </row>
    <row r="182" spans="1:6">
      <c r="A182" s="6" t="s">
        <v>62</v>
      </c>
      <c r="B182" s="13"/>
      <c r="C182" s="13"/>
      <c r="D182" s="7">
        <f t="shared" si="18"/>
        <v>0</v>
      </c>
    </row>
    <row r="183" spans="1:6">
      <c r="A183" s="6" t="s">
        <v>220</v>
      </c>
      <c r="B183" s="13"/>
      <c r="C183" s="13"/>
      <c r="D183" s="7">
        <f t="shared" si="18"/>
        <v>0</v>
      </c>
    </row>
    <row r="184" spans="1:6">
      <c r="A184" s="6" t="s">
        <v>218</v>
      </c>
      <c r="B184" s="13"/>
      <c r="C184" s="13"/>
      <c r="D184" s="7">
        <f t="shared" si="18"/>
        <v>0</v>
      </c>
    </row>
    <row r="185" spans="1:6">
      <c r="A185" s="107" t="s">
        <v>273</v>
      </c>
      <c r="B185" s="108"/>
      <c r="C185" s="108"/>
      <c r="D185" s="109"/>
    </row>
    <row r="186" spans="1:6">
      <c r="A186" s="6" t="s">
        <v>49</v>
      </c>
      <c r="B186" s="13"/>
      <c r="C186" s="13"/>
      <c r="D186" s="7">
        <f>IF(B186=1,0,0)</f>
        <v>0</v>
      </c>
    </row>
    <row r="187" spans="1:6">
      <c r="A187" s="6" t="s">
        <v>63</v>
      </c>
      <c r="B187" s="13"/>
      <c r="C187" s="13"/>
      <c r="D187" s="7">
        <f t="shared" ref="D187" si="19">IF(B187=1,1,0)</f>
        <v>0</v>
      </c>
    </row>
    <row r="188" spans="1:6">
      <c r="A188" s="6" t="s">
        <v>64</v>
      </c>
      <c r="B188" s="13"/>
      <c r="C188" s="13"/>
      <c r="D188" s="7">
        <f>IF(B188=1,0,0)</f>
        <v>0</v>
      </c>
    </row>
    <row r="189" spans="1:6" s="30" customFormat="1">
      <c r="A189" s="6" t="s">
        <v>65</v>
      </c>
      <c r="B189" s="13"/>
      <c r="C189" s="13"/>
      <c r="D189" s="7">
        <f>IF(B189=1,0,0)</f>
        <v>0</v>
      </c>
      <c r="F189"/>
    </row>
    <row r="190" spans="1:6" s="30" customFormat="1">
      <c r="A190" s="39" t="s">
        <v>274</v>
      </c>
      <c r="B190" s="12"/>
      <c r="C190" s="12"/>
      <c r="D190" s="40"/>
      <c r="F190"/>
    </row>
    <row r="191" spans="1:6" s="30" customFormat="1">
      <c r="A191" s="6" t="s">
        <v>49</v>
      </c>
      <c r="B191" s="13"/>
      <c r="C191" s="13"/>
      <c r="D191" s="7">
        <f t="shared" ref="D191:D192" si="20">IF(B191=1,0,0)</f>
        <v>0</v>
      </c>
      <c r="F191"/>
    </row>
    <row r="192" spans="1:6" s="30" customFormat="1">
      <c r="A192" s="6" t="s">
        <v>63</v>
      </c>
      <c r="B192" s="13"/>
      <c r="C192" s="13"/>
      <c r="D192" s="7">
        <f t="shared" si="20"/>
        <v>0</v>
      </c>
      <c r="F192"/>
    </row>
    <row r="193" spans="1:6" s="30" customFormat="1" ht="13.5" customHeight="1">
      <c r="A193" s="6" t="s">
        <v>200</v>
      </c>
      <c r="B193" s="13"/>
      <c r="C193" s="13"/>
      <c r="D193" s="7">
        <f t="shared" ref="D193:D194" si="21">IF(B193=1,1,0)</f>
        <v>0</v>
      </c>
      <c r="F193"/>
    </row>
    <row r="194" spans="1:6" s="30" customFormat="1">
      <c r="A194" s="6" t="s">
        <v>65</v>
      </c>
      <c r="B194" s="13"/>
      <c r="C194" s="13"/>
      <c r="D194" s="7">
        <f t="shared" si="21"/>
        <v>0</v>
      </c>
      <c r="F194"/>
    </row>
    <row r="195" spans="1:6" s="30" customFormat="1" ht="33.75" customHeight="1">
      <c r="A195" s="107" t="s">
        <v>275</v>
      </c>
      <c r="B195" s="108"/>
      <c r="C195" s="108"/>
      <c r="D195" s="109"/>
      <c r="F195"/>
    </row>
    <row r="196" spans="1:6" s="30" customFormat="1">
      <c r="A196" s="6" t="s">
        <v>3</v>
      </c>
      <c r="B196" s="13"/>
      <c r="C196" s="13"/>
      <c r="D196" s="7">
        <f>IF(B196=1,0,0)</f>
        <v>0</v>
      </c>
      <c r="F196"/>
    </row>
    <row r="197" spans="1:6" s="30" customFormat="1">
      <c r="A197" s="6" t="s">
        <v>4</v>
      </c>
      <c r="B197" s="13"/>
      <c r="C197" s="13"/>
      <c r="D197" s="7">
        <f t="shared" ref="D197" si="22">IF(B197=1,1,0)</f>
        <v>0</v>
      </c>
      <c r="F197"/>
    </row>
    <row r="198" spans="1:6" s="30" customFormat="1">
      <c r="A198" s="39" t="s">
        <v>339</v>
      </c>
      <c r="B198" s="12"/>
      <c r="C198" s="12"/>
      <c r="D198" s="40"/>
      <c r="F198"/>
    </row>
    <row r="199" spans="1:6" s="30" customFormat="1">
      <c r="A199" s="6" t="s">
        <v>66</v>
      </c>
      <c r="B199" s="13"/>
      <c r="C199" s="13"/>
      <c r="D199" s="7">
        <f>IF(B199=1,0,0)</f>
        <v>0</v>
      </c>
      <c r="F199"/>
    </row>
    <row r="200" spans="1:6" s="30" customFormat="1">
      <c r="A200" s="6" t="s">
        <v>67</v>
      </c>
      <c r="B200" s="13"/>
      <c r="C200" s="13"/>
      <c r="D200" s="7">
        <f t="shared" ref="D200:D202" si="23">IF(B200=1,1,0)</f>
        <v>0</v>
      </c>
      <c r="F200"/>
    </row>
    <row r="201" spans="1:6" s="30" customFormat="1" ht="15" customHeight="1">
      <c r="A201" s="107" t="s">
        <v>340</v>
      </c>
      <c r="B201" s="108"/>
      <c r="C201" s="108"/>
      <c r="D201" s="109"/>
      <c r="F201"/>
    </row>
    <row r="202" spans="1:6" s="30" customFormat="1">
      <c r="A202" s="6" t="s">
        <v>68</v>
      </c>
      <c r="B202" s="13"/>
      <c r="C202" s="13"/>
      <c r="D202" s="7">
        <f t="shared" si="23"/>
        <v>0</v>
      </c>
      <c r="F202"/>
    </row>
    <row r="203" spans="1:6" s="30" customFormat="1">
      <c r="A203" s="6" t="s">
        <v>32</v>
      </c>
      <c r="B203" s="13"/>
      <c r="C203" s="13"/>
      <c r="D203" s="7">
        <f t="shared" ref="D203:D204" si="24">IF(B203=1,0,0)</f>
        <v>0</v>
      </c>
      <c r="F203"/>
    </row>
    <row r="204" spans="1:6" s="30" customFormat="1">
      <c r="A204" s="6" t="s">
        <v>33</v>
      </c>
      <c r="B204" s="13"/>
      <c r="C204" s="13"/>
      <c r="D204" s="7">
        <f t="shared" si="24"/>
        <v>0</v>
      </c>
      <c r="F204"/>
    </row>
    <row r="205" spans="1:6">
      <c r="A205" s="39" t="s">
        <v>341</v>
      </c>
      <c r="B205" s="12"/>
      <c r="C205" s="12"/>
      <c r="D205" s="40"/>
    </row>
    <row r="206" spans="1:6">
      <c r="A206" s="6" t="s">
        <v>355</v>
      </c>
      <c r="B206" s="13"/>
      <c r="C206" s="13"/>
      <c r="D206" s="7">
        <f t="shared" ref="D206:D207" si="25">IF(B206=1,0,0)</f>
        <v>0</v>
      </c>
    </row>
    <row r="207" spans="1:6">
      <c r="A207" s="6" t="s">
        <v>221</v>
      </c>
      <c r="B207" s="13"/>
      <c r="C207" s="13"/>
      <c r="D207" s="7">
        <f t="shared" si="25"/>
        <v>0</v>
      </c>
    </row>
    <row r="208" spans="1:6">
      <c r="A208" s="6" t="s">
        <v>222</v>
      </c>
      <c r="B208" s="13"/>
      <c r="C208" s="13"/>
      <c r="D208" s="7">
        <f t="shared" ref="D208" si="26">IF(B208=1,1,0)</f>
        <v>0</v>
      </c>
    </row>
    <row r="209" spans="1:6">
      <c r="A209" s="52" t="s">
        <v>223</v>
      </c>
      <c r="B209" s="13"/>
      <c r="C209" s="13"/>
      <c r="D209" s="7">
        <f>IF(B209=1,0,0)</f>
        <v>0</v>
      </c>
    </row>
    <row r="210" spans="1:6" ht="17.25" customHeight="1">
      <c r="A210" s="115" t="s">
        <v>342</v>
      </c>
      <c r="B210" s="116"/>
      <c r="C210" s="116"/>
      <c r="D210" s="117"/>
    </row>
    <row r="211" spans="1:6">
      <c r="A211" s="6" t="s">
        <v>69</v>
      </c>
      <c r="B211" s="13"/>
      <c r="C211" s="13"/>
      <c r="D211" s="7">
        <f t="shared" ref="D211:D212" si="27">IF(B211=1,0,0)</f>
        <v>0</v>
      </c>
    </row>
    <row r="212" spans="1:6">
      <c r="A212" s="6" t="s">
        <v>70</v>
      </c>
      <c r="B212" s="13"/>
      <c r="C212" s="13"/>
      <c r="D212" s="7">
        <f t="shared" si="27"/>
        <v>0</v>
      </c>
    </row>
    <row r="213" spans="1:6">
      <c r="A213" s="6" t="s">
        <v>224</v>
      </c>
      <c r="B213" s="13"/>
      <c r="C213" s="13"/>
      <c r="D213" s="7">
        <f t="shared" ref="D213" si="28">IF(B213=1,1,0)</f>
        <v>0</v>
      </c>
    </row>
    <row r="214" spans="1:6">
      <c r="A214" s="42" t="s">
        <v>71</v>
      </c>
      <c r="B214" s="14"/>
      <c r="C214" s="14"/>
      <c r="D214" s="43"/>
    </row>
    <row r="215" spans="1:6">
      <c r="A215" s="107" t="s">
        <v>343</v>
      </c>
      <c r="B215" s="108"/>
      <c r="C215" s="108"/>
      <c r="D215" s="109"/>
    </row>
    <row r="216" spans="1:6">
      <c r="A216" s="6" t="s">
        <v>25</v>
      </c>
      <c r="B216" s="13"/>
      <c r="C216" s="13"/>
      <c r="D216" s="7">
        <f>IF(B216=1,2,0)</f>
        <v>0</v>
      </c>
    </row>
    <row r="217" spans="1:6">
      <c r="A217" s="6" t="s">
        <v>23</v>
      </c>
      <c r="B217" s="13"/>
      <c r="C217" s="13"/>
      <c r="D217" s="7">
        <f>IF(B217=1,1,0)</f>
        <v>0</v>
      </c>
    </row>
    <row r="218" spans="1:6">
      <c r="A218" s="6" t="s">
        <v>22</v>
      </c>
      <c r="B218" s="13"/>
      <c r="C218" s="13"/>
      <c r="D218" s="7">
        <f>IF(B218=1,0,0)</f>
        <v>0</v>
      </c>
    </row>
    <row r="219" spans="1:6" s="9" customFormat="1" ht="21">
      <c r="A219" s="44" t="s">
        <v>350</v>
      </c>
      <c r="B219" s="15">
        <f>D219</f>
        <v>0</v>
      </c>
      <c r="C219" s="15"/>
      <c r="D219" s="45">
        <f>(SUM(D82:D218))</f>
        <v>0</v>
      </c>
      <c r="E219" s="32"/>
    </row>
    <row r="220" spans="1:6" s="4" customFormat="1" ht="40.5" customHeight="1">
      <c r="A220" s="112" t="s">
        <v>235</v>
      </c>
      <c r="B220" s="113"/>
      <c r="C220" s="113"/>
      <c r="D220" s="114"/>
      <c r="E220" s="33"/>
    </row>
    <row r="221" spans="1:6" s="30" customFormat="1">
      <c r="A221" s="49" t="s">
        <v>72</v>
      </c>
      <c r="B221" s="50"/>
      <c r="C221" s="50"/>
      <c r="D221" s="51"/>
      <c r="F221"/>
    </row>
    <row r="222" spans="1:6" s="30" customFormat="1" ht="21" customHeight="1">
      <c r="A222" s="39" t="s">
        <v>356</v>
      </c>
      <c r="B222" s="12"/>
      <c r="C222" s="12"/>
      <c r="D222" s="40"/>
      <c r="F222"/>
    </row>
    <row r="223" spans="1:6" s="30" customFormat="1">
      <c r="A223" s="6" t="s">
        <v>209</v>
      </c>
      <c r="B223" s="13"/>
      <c r="C223" s="13"/>
      <c r="D223" s="7"/>
      <c r="F223"/>
    </row>
    <row r="224" spans="1:6" s="30" customFormat="1">
      <c r="A224" s="6" t="s">
        <v>201</v>
      </c>
      <c r="B224" s="13"/>
      <c r="C224" s="13"/>
      <c r="D224" s="7"/>
      <c r="F224"/>
    </row>
    <row r="225" spans="1:6" s="30" customFormat="1">
      <c r="A225" s="6" t="s">
        <v>202</v>
      </c>
      <c r="B225" s="13"/>
      <c r="C225" s="13"/>
      <c r="D225" s="7"/>
      <c r="F225"/>
    </row>
    <row r="226" spans="1:6" s="30" customFormat="1">
      <c r="A226" s="6" t="s">
        <v>203</v>
      </c>
      <c r="B226" s="13"/>
      <c r="C226" s="13"/>
      <c r="D226" s="7"/>
      <c r="F226"/>
    </row>
    <row r="227" spans="1:6" s="30" customFormat="1" ht="30">
      <c r="A227" s="6" t="s">
        <v>351</v>
      </c>
      <c r="B227" s="8">
        <f>SUM(B223:B226)</f>
        <v>0</v>
      </c>
      <c r="C227" s="23"/>
      <c r="D227" s="48">
        <f>IF(B227=3,1,IF(B227=2,1,IF(B227=1,1,IF(B227=4,2,0))))</f>
        <v>0</v>
      </c>
      <c r="F227"/>
    </row>
    <row r="228" spans="1:6" s="30" customFormat="1">
      <c r="A228" s="39" t="s">
        <v>74</v>
      </c>
      <c r="B228" s="12"/>
      <c r="C228" s="12"/>
      <c r="D228" s="40"/>
      <c r="F228"/>
    </row>
    <row r="229" spans="1:6" s="30" customFormat="1">
      <c r="A229" s="6" t="s">
        <v>73</v>
      </c>
      <c r="B229" s="13"/>
      <c r="C229" s="13"/>
      <c r="D229" s="7">
        <f>IF(B229=1,0,0)</f>
        <v>0</v>
      </c>
      <c r="F229"/>
    </row>
    <row r="230" spans="1:6" s="30" customFormat="1">
      <c r="A230" s="6" t="s">
        <v>75</v>
      </c>
      <c r="B230" s="13"/>
      <c r="C230" s="13"/>
      <c r="D230" s="7">
        <f>IF(B230=1,0,0)</f>
        <v>0</v>
      </c>
      <c r="F230"/>
    </row>
    <row r="231" spans="1:6" s="30" customFormat="1">
      <c r="A231" s="6" t="s">
        <v>76</v>
      </c>
      <c r="B231" s="13"/>
      <c r="C231" s="13"/>
      <c r="D231" s="7">
        <f>IF(B231=1,1,0)</f>
        <v>0</v>
      </c>
      <c r="F231"/>
    </row>
    <row r="232" spans="1:6" s="30" customFormat="1">
      <c r="A232" s="6" t="s">
        <v>77</v>
      </c>
      <c r="B232" s="13"/>
      <c r="C232" s="13"/>
      <c r="D232" s="7">
        <f>IF(B232=1,1,0)</f>
        <v>0</v>
      </c>
      <c r="F232"/>
    </row>
    <row r="233" spans="1:6" s="30" customFormat="1">
      <c r="A233" s="6" t="s">
        <v>78</v>
      </c>
      <c r="B233" s="13"/>
      <c r="C233" s="13"/>
      <c r="D233" s="7">
        <f>IF(B233=1,2,0)</f>
        <v>0</v>
      </c>
      <c r="F233"/>
    </row>
    <row r="234" spans="1:6" s="30" customFormat="1">
      <c r="A234" s="39" t="s">
        <v>79</v>
      </c>
      <c r="B234" s="12"/>
      <c r="C234" s="12"/>
      <c r="D234" s="40"/>
      <c r="F234"/>
    </row>
    <row r="235" spans="1:6" s="30" customFormat="1">
      <c r="A235" s="6" t="s">
        <v>22</v>
      </c>
      <c r="B235" s="13"/>
      <c r="C235" s="13"/>
      <c r="D235" s="7">
        <f>IF(B235=1,0,0)</f>
        <v>0</v>
      </c>
      <c r="F235"/>
    </row>
    <row r="236" spans="1:6" s="30" customFormat="1">
      <c r="A236" s="6" t="s">
        <v>23</v>
      </c>
      <c r="B236" s="13"/>
      <c r="C236" s="13"/>
      <c r="D236" s="7">
        <f>IF(B236=1,0,0)</f>
        <v>0</v>
      </c>
      <c r="F236"/>
    </row>
    <row r="237" spans="1:6" s="30" customFormat="1">
      <c r="A237" s="6" t="s">
        <v>24</v>
      </c>
      <c r="B237" s="13"/>
      <c r="C237" s="13"/>
      <c r="D237" s="7">
        <f>IF(B237=1,1,0)</f>
        <v>0</v>
      </c>
      <c r="F237"/>
    </row>
    <row r="238" spans="1:6" s="30" customFormat="1">
      <c r="A238" s="6" t="s">
        <v>25</v>
      </c>
      <c r="B238" s="13"/>
      <c r="C238" s="13"/>
      <c r="D238" s="7">
        <f>IF(B238=1,2,0)</f>
        <v>0</v>
      </c>
      <c r="F238"/>
    </row>
    <row r="239" spans="1:6" s="30" customFormat="1">
      <c r="A239" s="107" t="s">
        <v>80</v>
      </c>
      <c r="B239" s="108"/>
      <c r="C239" s="108"/>
      <c r="D239" s="109"/>
      <c r="F239"/>
    </row>
    <row r="240" spans="1:6" s="30" customFormat="1">
      <c r="A240" s="6" t="s">
        <v>81</v>
      </c>
      <c r="B240" s="13"/>
      <c r="C240" s="13"/>
      <c r="D240" s="7">
        <f t="shared" ref="D240:D242" si="29">IF(B240=1,0,0)</f>
        <v>0</v>
      </c>
      <c r="F240"/>
    </row>
    <row r="241" spans="1:6" s="30" customFormat="1">
      <c r="A241" s="6" t="s">
        <v>82</v>
      </c>
      <c r="B241" s="13"/>
      <c r="C241" s="13"/>
      <c r="D241" s="7">
        <f t="shared" si="29"/>
        <v>0</v>
      </c>
      <c r="F241"/>
    </row>
    <row r="242" spans="1:6" s="30" customFormat="1">
      <c r="A242" s="6" t="s">
        <v>83</v>
      </c>
      <c r="B242" s="13"/>
      <c r="C242" s="13"/>
      <c r="D242" s="7">
        <f t="shared" si="29"/>
        <v>0</v>
      </c>
      <c r="F242"/>
    </row>
    <row r="243" spans="1:6" s="30" customFormat="1">
      <c r="A243" s="6" t="s">
        <v>84</v>
      </c>
      <c r="B243" s="13"/>
      <c r="C243" s="13"/>
      <c r="D243" s="7">
        <f t="shared" ref="D243:D244" si="30">IF(B243=1,1,0)</f>
        <v>0</v>
      </c>
      <c r="F243"/>
    </row>
    <row r="244" spans="1:6" s="30" customFormat="1">
      <c r="A244" s="6" t="s">
        <v>85</v>
      </c>
      <c r="B244" s="13"/>
      <c r="C244" s="13"/>
      <c r="D244" s="7">
        <f t="shared" si="30"/>
        <v>0</v>
      </c>
      <c r="F244"/>
    </row>
    <row r="245" spans="1:6" s="30" customFormat="1" ht="15" customHeight="1">
      <c r="A245" s="39" t="s">
        <v>87</v>
      </c>
      <c r="B245" s="12"/>
      <c r="C245" s="12"/>
      <c r="D245" s="40"/>
      <c r="F245"/>
    </row>
    <row r="246" spans="1:6" s="30" customFormat="1">
      <c r="A246" s="6" t="s">
        <v>22</v>
      </c>
      <c r="B246" s="13"/>
      <c r="C246" s="13"/>
      <c r="D246" s="7">
        <f t="shared" ref="D246:D247" si="31">IF(B246=1,0,0)</f>
        <v>0</v>
      </c>
      <c r="F246"/>
    </row>
    <row r="247" spans="1:6" s="30" customFormat="1">
      <c r="A247" s="6" t="s">
        <v>23</v>
      </c>
      <c r="B247" s="13"/>
      <c r="C247" s="13"/>
      <c r="D247" s="7">
        <f t="shared" si="31"/>
        <v>0</v>
      </c>
      <c r="F247"/>
    </row>
    <row r="248" spans="1:6" s="30" customFormat="1">
      <c r="A248" s="6" t="s">
        <v>24</v>
      </c>
      <c r="B248" s="13"/>
      <c r="C248" s="13"/>
      <c r="D248" s="7">
        <f t="shared" ref="D248" si="32">IF(B248=1,1,0)</f>
        <v>0</v>
      </c>
      <c r="F248"/>
    </row>
    <row r="249" spans="1:6" s="30" customFormat="1">
      <c r="A249" s="6" t="s">
        <v>25</v>
      </c>
      <c r="B249" s="13"/>
      <c r="C249" s="13"/>
      <c r="D249" s="7">
        <f>IF(B249=1,2,0)</f>
        <v>0</v>
      </c>
      <c r="F249"/>
    </row>
    <row r="250" spans="1:6" s="30" customFormat="1">
      <c r="A250" s="107" t="s">
        <v>86</v>
      </c>
      <c r="B250" s="108"/>
      <c r="C250" s="108"/>
      <c r="D250" s="109"/>
      <c r="F250"/>
    </row>
    <row r="251" spans="1:6" s="30" customFormat="1">
      <c r="A251" s="6" t="s">
        <v>249</v>
      </c>
      <c r="B251" s="13"/>
      <c r="C251" s="13"/>
      <c r="D251" s="7">
        <f t="shared" ref="D251:D252" si="33">IF(B251=1,0,0)</f>
        <v>0</v>
      </c>
      <c r="F251"/>
    </row>
    <row r="252" spans="1:6" s="30" customFormat="1">
      <c r="A252" s="6" t="s">
        <v>88</v>
      </c>
      <c r="B252" s="13"/>
      <c r="C252" s="13"/>
      <c r="D252" s="7">
        <f t="shared" si="33"/>
        <v>0</v>
      </c>
      <c r="F252"/>
    </row>
    <row r="253" spans="1:6" s="30" customFormat="1">
      <c r="A253" s="6" t="s">
        <v>89</v>
      </c>
      <c r="B253" s="13"/>
      <c r="C253" s="13"/>
      <c r="D253" s="7">
        <f t="shared" ref="D253" si="34">IF(B253=1,1,0)</f>
        <v>0</v>
      </c>
      <c r="F253"/>
    </row>
    <row r="254" spans="1:6" s="30" customFormat="1">
      <c r="A254" s="39" t="s">
        <v>90</v>
      </c>
      <c r="B254" s="12"/>
      <c r="C254" s="12"/>
      <c r="D254" s="40"/>
      <c r="F254"/>
    </row>
    <row r="255" spans="1:6" s="30" customFormat="1">
      <c r="A255" s="6" t="s">
        <v>91</v>
      </c>
      <c r="B255" s="13"/>
      <c r="C255" s="13"/>
      <c r="D255" s="7">
        <f t="shared" ref="D255:D256" si="35">IF(B255=1,0,0)</f>
        <v>0</v>
      </c>
      <c r="F255"/>
    </row>
    <row r="256" spans="1:6" s="30" customFormat="1">
      <c r="A256" s="6" t="s">
        <v>92</v>
      </c>
      <c r="B256" s="13"/>
      <c r="C256" s="13"/>
      <c r="D256" s="7">
        <f t="shared" si="35"/>
        <v>0</v>
      </c>
      <c r="F256"/>
    </row>
    <row r="257" spans="1:6" s="30" customFormat="1">
      <c r="A257" s="6" t="s">
        <v>93</v>
      </c>
      <c r="B257" s="13"/>
      <c r="C257" s="13"/>
      <c r="D257" s="7">
        <f t="shared" ref="D257:D258" si="36">IF(B257=1,1,0)</f>
        <v>0</v>
      </c>
      <c r="F257"/>
    </row>
    <row r="258" spans="1:6" s="30" customFormat="1">
      <c r="A258" s="6" t="s">
        <v>94</v>
      </c>
      <c r="B258" s="13"/>
      <c r="C258" s="13"/>
      <c r="D258" s="7">
        <f t="shared" si="36"/>
        <v>0</v>
      </c>
      <c r="F258"/>
    </row>
    <row r="259" spans="1:6" s="30" customFormat="1">
      <c r="A259" s="115" t="s">
        <v>95</v>
      </c>
      <c r="B259" s="116"/>
      <c r="C259" s="116"/>
      <c r="D259" s="117"/>
      <c r="F259"/>
    </row>
    <row r="260" spans="1:6" s="30" customFormat="1">
      <c r="A260" s="6" t="s">
        <v>96</v>
      </c>
      <c r="B260" s="13"/>
      <c r="C260" s="13"/>
      <c r="D260" s="7">
        <f t="shared" ref="D260:D261" si="37">IF(B260=1,0,0)</f>
        <v>0</v>
      </c>
      <c r="F260"/>
    </row>
    <row r="261" spans="1:6" s="30" customFormat="1">
      <c r="A261" s="6" t="s">
        <v>97</v>
      </c>
      <c r="B261" s="13"/>
      <c r="C261" s="13"/>
      <c r="D261" s="7">
        <f t="shared" si="37"/>
        <v>0</v>
      </c>
      <c r="F261"/>
    </row>
    <row r="262" spans="1:6" s="30" customFormat="1">
      <c r="A262" s="6" t="s">
        <v>98</v>
      </c>
      <c r="B262" s="13"/>
      <c r="C262" s="13"/>
      <c r="D262" s="7">
        <f t="shared" ref="D262:D263" si="38">IF(B262=1,1,0)</f>
        <v>0</v>
      </c>
      <c r="F262"/>
    </row>
    <row r="263" spans="1:6" s="30" customFormat="1">
      <c r="A263" s="6" t="s">
        <v>99</v>
      </c>
      <c r="B263" s="13"/>
      <c r="C263" s="13"/>
      <c r="D263" s="7">
        <f t="shared" si="38"/>
        <v>0</v>
      </c>
      <c r="F263"/>
    </row>
    <row r="264" spans="1:6" s="30" customFormat="1">
      <c r="A264" s="6" t="s">
        <v>100</v>
      </c>
      <c r="B264" s="13"/>
      <c r="C264" s="13"/>
      <c r="D264" s="7">
        <f t="shared" ref="D264" si="39">IF(B264=1,0,0)</f>
        <v>0</v>
      </c>
      <c r="F264"/>
    </row>
    <row r="265" spans="1:6" s="30" customFormat="1" ht="28.5" customHeight="1">
      <c r="A265" s="107" t="s">
        <v>101</v>
      </c>
      <c r="B265" s="108"/>
      <c r="C265" s="108"/>
      <c r="D265" s="109"/>
      <c r="F265"/>
    </row>
    <row r="266" spans="1:6" s="30" customFormat="1">
      <c r="A266" s="6" t="s">
        <v>3</v>
      </c>
      <c r="B266" s="13"/>
      <c r="C266" s="13"/>
      <c r="D266" s="7">
        <f>IF(B266=1,0,0)</f>
        <v>0</v>
      </c>
      <c r="F266"/>
    </row>
    <row r="267" spans="1:6" s="30" customFormat="1">
      <c r="A267" s="6" t="s">
        <v>102</v>
      </c>
      <c r="B267" s="13"/>
      <c r="C267" s="13"/>
      <c r="D267" s="7">
        <f t="shared" ref="D267" si="40">IF(B267=1,1,0)</f>
        <v>0</v>
      </c>
      <c r="F267"/>
    </row>
    <row r="268" spans="1:6" s="30" customFormat="1">
      <c r="A268" s="6" t="s">
        <v>103</v>
      </c>
      <c r="B268" s="13"/>
      <c r="C268" s="13"/>
      <c r="D268" s="7">
        <f>IF(B268=1,2,0)</f>
        <v>0</v>
      </c>
      <c r="F268"/>
    </row>
    <row r="269" spans="1:6" s="30" customFormat="1">
      <c r="A269" s="107" t="s">
        <v>204</v>
      </c>
      <c r="B269" s="108"/>
      <c r="C269" s="108"/>
      <c r="D269" s="109"/>
      <c r="F269"/>
    </row>
    <row r="270" spans="1:6" s="30" customFormat="1">
      <c r="A270" s="6" t="s">
        <v>3</v>
      </c>
      <c r="B270" s="13"/>
      <c r="C270" s="13"/>
      <c r="D270" s="7">
        <f t="shared" ref="D270" si="41">IF(B270=1,0,0)</f>
        <v>0</v>
      </c>
      <c r="F270"/>
    </row>
    <row r="271" spans="1:6" s="30" customFormat="1">
      <c r="A271" s="6" t="s">
        <v>4</v>
      </c>
      <c r="B271" s="13"/>
      <c r="C271" s="13"/>
      <c r="D271" s="7">
        <f t="shared" ref="D271" si="42">IF(B271=1,1,0)</f>
        <v>0</v>
      </c>
      <c r="F271"/>
    </row>
    <row r="272" spans="1:6" s="30" customFormat="1" ht="27.75" customHeight="1">
      <c r="A272" s="107" t="s">
        <v>105</v>
      </c>
      <c r="B272" s="108"/>
      <c r="C272" s="108"/>
      <c r="D272" s="109"/>
      <c r="F272"/>
    </row>
    <row r="273" spans="1:6" s="30" customFormat="1">
      <c r="A273" s="6" t="s">
        <v>104</v>
      </c>
      <c r="B273" s="13"/>
      <c r="C273" s="13"/>
      <c r="D273" s="7">
        <f>IF(B273=1,0,0)</f>
        <v>0</v>
      </c>
      <c r="F273"/>
    </row>
    <row r="274" spans="1:6" s="30" customFormat="1">
      <c r="A274" s="6" t="s">
        <v>250</v>
      </c>
      <c r="B274" s="13"/>
      <c r="C274" s="13"/>
      <c r="D274" s="7">
        <f>IF(B274=1,1,0)</f>
        <v>0</v>
      </c>
      <c r="F274"/>
    </row>
    <row r="275" spans="1:6" s="30" customFormat="1">
      <c r="A275" s="6" t="s">
        <v>251</v>
      </c>
      <c r="B275" s="13"/>
      <c r="C275" s="13"/>
      <c r="D275" s="7">
        <f>IF(B275=1,2,0)</f>
        <v>0</v>
      </c>
      <c r="F275"/>
    </row>
    <row r="276" spans="1:6" s="30" customFormat="1">
      <c r="A276" s="42" t="s">
        <v>106</v>
      </c>
      <c r="B276" s="14"/>
      <c r="C276" s="14"/>
      <c r="D276" s="43"/>
      <c r="F276"/>
    </row>
    <row r="277" spans="1:6" s="30" customFormat="1" ht="28.5" customHeight="1">
      <c r="A277" s="107" t="s">
        <v>107</v>
      </c>
      <c r="B277" s="108"/>
      <c r="C277" s="108"/>
      <c r="D277" s="109"/>
      <c r="F277"/>
    </row>
    <row r="278" spans="1:6" s="30" customFormat="1">
      <c r="A278" s="6" t="s">
        <v>108</v>
      </c>
      <c r="B278" s="13"/>
      <c r="C278" s="13"/>
      <c r="D278" s="7">
        <f>B278</f>
        <v>0</v>
      </c>
      <c r="F278"/>
    </row>
    <row r="279" spans="1:6" s="30" customFormat="1">
      <c r="A279" s="6" t="s">
        <v>109</v>
      </c>
      <c r="B279" s="13"/>
      <c r="C279" s="13"/>
      <c r="D279" s="7">
        <f t="shared" ref="D279:D283" si="43">B279</f>
        <v>0</v>
      </c>
      <c r="F279"/>
    </row>
    <row r="280" spans="1:6" s="30" customFormat="1" ht="30">
      <c r="A280" s="6" t="s">
        <v>110</v>
      </c>
      <c r="B280" s="13"/>
      <c r="C280" s="13"/>
      <c r="D280" s="7">
        <f t="shared" si="43"/>
        <v>0</v>
      </c>
      <c r="F280"/>
    </row>
    <row r="281" spans="1:6" s="30" customFormat="1">
      <c r="A281" s="6" t="s">
        <v>111</v>
      </c>
      <c r="B281" s="13"/>
      <c r="C281" s="13"/>
      <c r="D281" s="7">
        <f t="shared" si="43"/>
        <v>0</v>
      </c>
      <c r="F281"/>
    </row>
    <row r="282" spans="1:6" s="30" customFormat="1">
      <c r="A282" s="6" t="s">
        <v>112</v>
      </c>
      <c r="B282" s="13"/>
      <c r="C282" s="13"/>
      <c r="D282" s="7">
        <f t="shared" si="43"/>
        <v>0</v>
      </c>
      <c r="F282"/>
    </row>
    <row r="283" spans="1:6" s="30" customFormat="1">
      <c r="A283" s="6" t="s">
        <v>113</v>
      </c>
      <c r="B283" s="13"/>
      <c r="C283" s="13"/>
      <c r="D283" s="7">
        <f t="shared" si="43"/>
        <v>0</v>
      </c>
      <c r="F283"/>
    </row>
    <row r="284" spans="1:6" s="30" customFormat="1" ht="16.5" customHeight="1">
      <c r="A284" s="39" t="s">
        <v>205</v>
      </c>
      <c r="B284" s="12"/>
      <c r="C284" s="12"/>
      <c r="D284" s="40"/>
      <c r="F284"/>
    </row>
    <row r="285" spans="1:6" s="30" customFormat="1">
      <c r="A285" s="6" t="s">
        <v>3</v>
      </c>
      <c r="B285" s="13"/>
      <c r="C285" s="13"/>
      <c r="D285" s="7">
        <f>IF(B285=1,0,0)</f>
        <v>0</v>
      </c>
      <c r="F285"/>
    </row>
    <row r="286" spans="1:6" s="30" customFormat="1">
      <c r="A286" s="6" t="s">
        <v>4</v>
      </c>
      <c r="B286" s="13"/>
      <c r="C286" s="13"/>
      <c r="D286" s="7">
        <f>IF(B286=1,1,0)</f>
        <v>0</v>
      </c>
      <c r="F286"/>
    </row>
    <row r="287" spans="1:6" s="30" customFormat="1" ht="14.25" customHeight="1">
      <c r="A287" s="39" t="s">
        <v>206</v>
      </c>
      <c r="B287" s="12"/>
      <c r="C287" s="12"/>
      <c r="D287" s="40"/>
      <c r="F287"/>
    </row>
    <row r="288" spans="1:6" s="30" customFormat="1">
      <c r="A288" s="6" t="s">
        <v>3</v>
      </c>
      <c r="B288" s="13"/>
      <c r="C288" s="13"/>
      <c r="D288" s="7">
        <f>IF(B288=1,0,0)</f>
        <v>0</v>
      </c>
      <c r="F288"/>
    </row>
    <row r="289" spans="1:6" s="30" customFormat="1">
      <c r="A289" s="6" t="s">
        <v>4</v>
      </c>
      <c r="B289" s="13"/>
      <c r="C289" s="13"/>
      <c r="D289" s="7">
        <f>IF(B289=1,1,0)</f>
        <v>0</v>
      </c>
      <c r="F289"/>
    </row>
    <row r="290" spans="1:6" s="30" customFormat="1" ht="32.25" customHeight="1">
      <c r="A290" s="107" t="s">
        <v>114</v>
      </c>
      <c r="B290" s="108"/>
      <c r="C290" s="108"/>
      <c r="D290" s="109"/>
      <c r="F290"/>
    </row>
    <row r="291" spans="1:6" s="30" customFormat="1">
      <c r="A291" s="6" t="s">
        <v>3</v>
      </c>
      <c r="B291" s="13"/>
      <c r="C291" s="13"/>
      <c r="D291" s="7">
        <f>IF(B291=1,0,0)</f>
        <v>0</v>
      </c>
      <c r="F291"/>
    </row>
    <row r="292" spans="1:6" s="30" customFormat="1">
      <c r="A292" s="6" t="s">
        <v>4</v>
      </c>
      <c r="B292" s="13"/>
      <c r="C292" s="13"/>
      <c r="D292" s="7">
        <f>IF(B292=1,1,0)</f>
        <v>0</v>
      </c>
      <c r="F292"/>
    </row>
    <row r="293" spans="1:6" s="30" customFormat="1" ht="27.75" customHeight="1">
      <c r="A293" s="107" t="s">
        <v>276</v>
      </c>
      <c r="B293" s="108"/>
      <c r="C293" s="108"/>
      <c r="D293" s="109"/>
      <c r="F293"/>
    </row>
    <row r="294" spans="1:6" s="30" customFormat="1">
      <c r="A294" s="6" t="s">
        <v>3</v>
      </c>
      <c r="B294" s="13"/>
      <c r="C294" s="13"/>
      <c r="D294" s="7">
        <f>IF(B294=1,0,0)</f>
        <v>0</v>
      </c>
      <c r="F294"/>
    </row>
    <row r="295" spans="1:6" s="30" customFormat="1">
      <c r="A295" s="6" t="s">
        <v>4</v>
      </c>
      <c r="B295" s="13"/>
      <c r="C295" s="13"/>
      <c r="D295" s="7">
        <f>IF(B295=1,1,0)</f>
        <v>0</v>
      </c>
      <c r="F295"/>
    </row>
    <row r="296" spans="1:6" s="30" customFormat="1">
      <c r="A296" s="42" t="s">
        <v>117</v>
      </c>
      <c r="B296" s="14"/>
      <c r="C296" s="14"/>
      <c r="D296" s="43"/>
      <c r="F296"/>
    </row>
    <row r="297" spans="1:6" s="30" customFormat="1">
      <c r="A297" s="39" t="s">
        <v>277</v>
      </c>
      <c r="B297" s="12"/>
      <c r="C297" s="12"/>
      <c r="D297" s="40"/>
      <c r="F297"/>
    </row>
    <row r="298" spans="1:6" s="30" customFormat="1">
      <c r="A298" s="6" t="s">
        <v>3</v>
      </c>
      <c r="B298" s="13"/>
      <c r="C298" s="13"/>
      <c r="D298" s="7">
        <f>IF(B298=1,0,0)</f>
        <v>0</v>
      </c>
      <c r="F298"/>
    </row>
    <row r="299" spans="1:6" s="30" customFormat="1">
      <c r="A299" s="6" t="s">
        <v>4</v>
      </c>
      <c r="B299" s="13"/>
      <c r="C299" s="13"/>
      <c r="D299" s="7">
        <f>IF(B299=1,1,0)</f>
        <v>0</v>
      </c>
      <c r="F299"/>
    </row>
    <row r="300" spans="1:6" s="30" customFormat="1">
      <c r="A300" s="107" t="s">
        <v>278</v>
      </c>
      <c r="B300" s="108"/>
      <c r="C300" s="108"/>
      <c r="D300" s="109"/>
      <c r="F300"/>
    </row>
    <row r="301" spans="1:6" s="30" customFormat="1">
      <c r="A301" s="6" t="s">
        <v>22</v>
      </c>
      <c r="B301" s="13"/>
      <c r="C301" s="13"/>
      <c r="D301" s="7">
        <f>IF(B301=1,0,0)</f>
        <v>0</v>
      </c>
      <c r="F301"/>
    </row>
    <row r="302" spans="1:6" s="30" customFormat="1">
      <c r="A302" s="6" t="s">
        <v>23</v>
      </c>
      <c r="B302" s="13"/>
      <c r="C302" s="13"/>
      <c r="D302" s="7">
        <f>IF(B302=1,0,0)</f>
        <v>0</v>
      </c>
      <c r="F302"/>
    </row>
    <row r="303" spans="1:6" s="30" customFormat="1">
      <c r="A303" s="6" t="s">
        <v>24</v>
      </c>
      <c r="B303" s="13"/>
      <c r="C303" s="13"/>
      <c r="D303" s="7">
        <f>IF(B303=1,1,0)</f>
        <v>0</v>
      </c>
      <c r="F303"/>
    </row>
    <row r="304" spans="1:6" s="30" customFormat="1">
      <c r="A304" s="6" t="s">
        <v>25</v>
      </c>
      <c r="B304" s="13"/>
      <c r="C304" s="13"/>
      <c r="D304" s="7">
        <f>IF(B304=1,1,0)</f>
        <v>0</v>
      </c>
      <c r="F304"/>
    </row>
    <row r="305" spans="1:6" s="30" customFormat="1" ht="27.75" customHeight="1">
      <c r="A305" s="107" t="s">
        <v>357</v>
      </c>
      <c r="B305" s="108"/>
      <c r="C305" s="108"/>
      <c r="D305" s="109"/>
      <c r="F305"/>
    </row>
    <row r="306" spans="1:6" s="30" customFormat="1">
      <c r="A306" s="6" t="s">
        <v>3</v>
      </c>
      <c r="B306" s="13"/>
      <c r="C306" s="13"/>
      <c r="D306" s="7">
        <f>IF(B306=1,0,0)</f>
        <v>0</v>
      </c>
      <c r="F306"/>
    </row>
    <row r="307" spans="1:6" s="30" customFormat="1">
      <c r="A307" s="6" t="s">
        <v>4</v>
      </c>
      <c r="B307" s="13"/>
      <c r="C307" s="13"/>
      <c r="D307" s="7">
        <f>IF(B307=1,1,0)</f>
        <v>0</v>
      </c>
      <c r="F307"/>
    </row>
    <row r="308" spans="1:6" s="30" customFormat="1">
      <c r="A308" s="42" t="s">
        <v>233</v>
      </c>
      <c r="B308" s="14"/>
      <c r="C308" s="14"/>
      <c r="D308" s="43"/>
      <c r="F308"/>
    </row>
    <row r="309" spans="1:6" s="30" customFormat="1">
      <c r="A309" s="39" t="s">
        <v>279</v>
      </c>
      <c r="B309" s="12"/>
      <c r="C309" s="12"/>
      <c r="D309" s="40"/>
      <c r="F309"/>
    </row>
    <row r="310" spans="1:6" s="30" customFormat="1">
      <c r="A310" s="6" t="s">
        <v>3</v>
      </c>
      <c r="B310" s="13"/>
      <c r="C310" s="13"/>
      <c r="D310" s="7">
        <f>IF(B310=1,0,0)</f>
        <v>0</v>
      </c>
      <c r="F310"/>
    </row>
    <row r="311" spans="1:6" s="30" customFormat="1">
      <c r="A311" s="6" t="s">
        <v>4</v>
      </c>
      <c r="B311" s="13"/>
      <c r="C311" s="13"/>
      <c r="D311" s="7">
        <f>IF(B311=1,1,0)</f>
        <v>0</v>
      </c>
      <c r="F311"/>
    </row>
    <row r="312" spans="1:6" s="30" customFormat="1">
      <c r="A312" s="39" t="s">
        <v>280</v>
      </c>
      <c r="B312" s="12"/>
      <c r="C312" s="12"/>
      <c r="D312" s="40"/>
      <c r="F312"/>
    </row>
    <row r="313" spans="1:6" s="30" customFormat="1">
      <c r="A313" s="6" t="s">
        <v>3</v>
      </c>
      <c r="B313" s="13"/>
      <c r="C313" s="13"/>
      <c r="D313" s="7">
        <f>IF(B313=1,0,0)</f>
        <v>0</v>
      </c>
      <c r="F313"/>
    </row>
    <row r="314" spans="1:6" s="30" customFormat="1">
      <c r="A314" s="6" t="s">
        <v>4</v>
      </c>
      <c r="B314" s="13"/>
      <c r="C314" s="13"/>
      <c r="D314" s="7">
        <f>IF(B314=1,1,0)</f>
        <v>0</v>
      </c>
      <c r="F314"/>
    </row>
    <row r="315" spans="1:6" s="30" customFormat="1">
      <c r="A315" s="39" t="s">
        <v>281</v>
      </c>
      <c r="B315" s="12"/>
      <c r="C315" s="12"/>
      <c r="D315" s="40"/>
      <c r="F315"/>
    </row>
    <row r="316" spans="1:6" s="30" customFormat="1">
      <c r="A316" s="6" t="s">
        <v>3</v>
      </c>
      <c r="B316" s="13"/>
      <c r="C316" s="13"/>
      <c r="D316" s="7">
        <f>IF(B316=1,0,0)</f>
        <v>0</v>
      </c>
      <c r="F316"/>
    </row>
    <row r="317" spans="1:6" s="30" customFormat="1">
      <c r="A317" s="6" t="s">
        <v>4</v>
      </c>
      <c r="B317" s="13"/>
      <c r="C317" s="13"/>
      <c r="D317" s="7">
        <f>IF(B317=1,1,0)</f>
        <v>0</v>
      </c>
      <c r="F317"/>
    </row>
    <row r="318" spans="1:6" s="30" customFormat="1">
      <c r="A318" s="39" t="s">
        <v>282</v>
      </c>
      <c r="B318" s="12"/>
      <c r="C318" s="12"/>
      <c r="D318" s="40"/>
      <c r="F318"/>
    </row>
    <row r="319" spans="1:6" s="30" customFormat="1">
      <c r="A319" s="6" t="s">
        <v>3</v>
      </c>
      <c r="B319" s="13"/>
      <c r="C319" s="13"/>
      <c r="D319" s="7">
        <f>IF(B319=1,0,0)</f>
        <v>0</v>
      </c>
      <c r="F319"/>
    </row>
    <row r="320" spans="1:6" s="30" customFormat="1">
      <c r="A320" s="6" t="s">
        <v>4</v>
      </c>
      <c r="B320" s="13"/>
      <c r="C320" s="13"/>
      <c r="D320" s="7">
        <f>IF(B320=1,1,0)</f>
        <v>0</v>
      </c>
      <c r="F320"/>
    </row>
    <row r="321" spans="1:6" s="30" customFormat="1">
      <c r="A321" s="107" t="s">
        <v>283</v>
      </c>
      <c r="B321" s="108"/>
      <c r="C321" s="108"/>
      <c r="D321" s="109"/>
      <c r="F321"/>
    </row>
    <row r="322" spans="1:6" s="30" customFormat="1">
      <c r="A322" s="6" t="s">
        <v>3</v>
      </c>
      <c r="B322" s="13"/>
      <c r="C322" s="13"/>
      <c r="D322" s="7">
        <f>IF(B322=1,0,0)</f>
        <v>0</v>
      </c>
      <c r="F322"/>
    </row>
    <row r="323" spans="1:6" s="30" customFormat="1">
      <c r="A323" s="6" t="s">
        <v>4</v>
      </c>
      <c r="B323" s="13"/>
      <c r="C323" s="13"/>
      <c r="D323" s="7">
        <f>IF(B323=1,1,0)</f>
        <v>0</v>
      </c>
      <c r="F323"/>
    </row>
    <row r="324" spans="1:6" s="30" customFormat="1">
      <c r="A324" s="107" t="s">
        <v>358</v>
      </c>
      <c r="B324" s="108"/>
      <c r="C324" s="108"/>
      <c r="D324" s="109"/>
      <c r="F324"/>
    </row>
    <row r="325" spans="1:6" s="30" customFormat="1">
      <c r="A325" s="6" t="s">
        <v>3</v>
      </c>
      <c r="B325" s="13"/>
      <c r="C325" s="13"/>
      <c r="D325" s="7">
        <f>IF(B325=1,0,0)</f>
        <v>0</v>
      </c>
      <c r="F325"/>
    </row>
    <row r="326" spans="1:6" s="30" customFormat="1">
      <c r="A326" s="6" t="s">
        <v>4</v>
      </c>
      <c r="B326" s="13"/>
      <c r="C326" s="13"/>
      <c r="D326" s="7">
        <f>IF(B326=1,1,0)</f>
        <v>0</v>
      </c>
      <c r="F326"/>
    </row>
    <row r="327" spans="1:6" s="30" customFormat="1">
      <c r="A327" s="107" t="s">
        <v>284</v>
      </c>
      <c r="B327" s="108"/>
      <c r="C327" s="108"/>
      <c r="D327" s="109"/>
      <c r="F327"/>
    </row>
    <row r="328" spans="1:6" s="30" customFormat="1">
      <c r="A328" s="6" t="s">
        <v>3</v>
      </c>
      <c r="B328" s="13"/>
      <c r="C328" s="13"/>
      <c r="D328" s="7">
        <f>IF(B328=1,0,0)</f>
        <v>0</v>
      </c>
      <c r="F328"/>
    </row>
    <row r="329" spans="1:6" s="30" customFormat="1">
      <c r="A329" s="6" t="s">
        <v>4</v>
      </c>
      <c r="B329" s="13"/>
      <c r="C329" s="13"/>
      <c r="D329" s="7">
        <f>IF(B329=1,1,0)</f>
        <v>0</v>
      </c>
      <c r="F329"/>
    </row>
    <row r="330" spans="1:6" s="30" customFormat="1">
      <c r="A330" s="115" t="s">
        <v>285</v>
      </c>
      <c r="B330" s="116"/>
      <c r="C330" s="116"/>
      <c r="D330" s="117"/>
      <c r="F330"/>
    </row>
    <row r="331" spans="1:6" s="30" customFormat="1">
      <c r="A331" s="53" t="s">
        <v>124</v>
      </c>
      <c r="B331" s="13"/>
      <c r="C331" s="13"/>
      <c r="D331" s="7">
        <f>IF(B331=1,0,0)</f>
        <v>0</v>
      </c>
      <c r="F331"/>
    </row>
    <row r="332" spans="1:6" s="30" customFormat="1">
      <c r="A332" s="53" t="s">
        <v>125</v>
      </c>
      <c r="B332" s="13"/>
      <c r="C332" s="13"/>
      <c r="D332" s="7">
        <f t="shared" ref="D332:D334" si="44">IF(B332=1,1,0)</f>
        <v>0</v>
      </c>
      <c r="F332"/>
    </row>
    <row r="333" spans="1:6" s="30" customFormat="1">
      <c r="A333" s="53" t="s">
        <v>126</v>
      </c>
      <c r="B333" s="13"/>
      <c r="C333" s="13"/>
      <c r="D333" s="7">
        <f t="shared" si="44"/>
        <v>0</v>
      </c>
      <c r="F333"/>
    </row>
    <row r="334" spans="1:6" s="30" customFormat="1">
      <c r="A334" s="53" t="s">
        <v>252</v>
      </c>
      <c r="B334" s="13"/>
      <c r="C334" s="13"/>
      <c r="D334" s="7">
        <f t="shared" si="44"/>
        <v>0</v>
      </c>
      <c r="F334"/>
    </row>
    <row r="335" spans="1:6" s="30" customFormat="1">
      <c r="A335" s="53" t="s">
        <v>127</v>
      </c>
      <c r="B335" s="13"/>
      <c r="C335" s="13"/>
      <c r="D335" s="7">
        <f>IF(B335=1,2,0)</f>
        <v>0</v>
      </c>
      <c r="F335"/>
    </row>
    <row r="336" spans="1:6" s="30" customFormat="1">
      <c r="A336" s="107" t="s">
        <v>286</v>
      </c>
      <c r="B336" s="108"/>
      <c r="C336" s="108"/>
      <c r="D336" s="109"/>
      <c r="F336"/>
    </row>
    <row r="337" spans="1:6" s="30" customFormat="1">
      <c r="A337" s="53" t="s">
        <v>176</v>
      </c>
      <c r="B337" s="13"/>
      <c r="C337" s="13"/>
      <c r="D337" s="7">
        <f>IF(B337=1,0,0)</f>
        <v>0</v>
      </c>
      <c r="F337"/>
    </row>
    <row r="338" spans="1:6" s="30" customFormat="1">
      <c r="A338" s="53" t="s">
        <v>177</v>
      </c>
      <c r="B338" s="13"/>
      <c r="C338" s="13"/>
      <c r="D338" s="7">
        <f>IF(B338=1,0,0)</f>
        <v>0</v>
      </c>
      <c r="F338"/>
    </row>
    <row r="339" spans="1:6" s="30" customFormat="1">
      <c r="A339" s="53" t="s">
        <v>178</v>
      </c>
      <c r="B339" s="13"/>
      <c r="C339" s="13"/>
      <c r="D339" s="7">
        <f t="shared" ref="D339:D341" si="45">IF(B339=1,1,0)</f>
        <v>0</v>
      </c>
      <c r="F339"/>
    </row>
    <row r="340" spans="1:6" s="30" customFormat="1">
      <c r="A340" s="53" t="s">
        <v>179</v>
      </c>
      <c r="B340" s="13"/>
      <c r="C340" s="13"/>
      <c r="D340" s="7">
        <f t="shared" si="45"/>
        <v>0</v>
      </c>
      <c r="F340"/>
    </row>
    <row r="341" spans="1:6" s="30" customFormat="1">
      <c r="A341" s="53" t="s">
        <v>120</v>
      </c>
      <c r="B341" s="13"/>
      <c r="C341" s="13"/>
      <c r="D341" s="7">
        <f t="shared" si="45"/>
        <v>0</v>
      </c>
      <c r="F341"/>
    </row>
    <row r="342" spans="1:6" s="30" customFormat="1" ht="16.5" customHeight="1">
      <c r="A342" s="39" t="s">
        <v>287</v>
      </c>
      <c r="B342" s="12"/>
      <c r="C342" s="12"/>
      <c r="D342" s="40"/>
      <c r="F342"/>
    </row>
    <row r="343" spans="1:6" s="30" customFormat="1">
      <c r="A343" s="6" t="s">
        <v>3</v>
      </c>
      <c r="B343" s="13"/>
      <c r="C343" s="13"/>
      <c r="D343" s="7">
        <f>IF(B343=1,0,0)</f>
        <v>0</v>
      </c>
      <c r="F343"/>
    </row>
    <row r="344" spans="1:6" s="30" customFormat="1">
      <c r="A344" s="6" t="s">
        <v>4</v>
      </c>
      <c r="B344" s="13"/>
      <c r="C344" s="13"/>
      <c r="D344" s="7">
        <f>IF(B344=1,1,0)</f>
        <v>0</v>
      </c>
      <c r="F344"/>
    </row>
    <row r="345" spans="1:6" s="30" customFormat="1">
      <c r="A345" s="39" t="s">
        <v>288</v>
      </c>
      <c r="B345" s="12"/>
      <c r="C345" s="12"/>
      <c r="D345" s="40"/>
      <c r="F345"/>
    </row>
    <row r="346" spans="1:6" s="30" customFormat="1">
      <c r="A346" s="6" t="s">
        <v>128</v>
      </c>
      <c r="B346" s="13"/>
      <c r="C346" s="13"/>
      <c r="D346" s="7">
        <f t="shared" ref="D346:D349" si="46">IF(B346=1,0,0)</f>
        <v>0</v>
      </c>
      <c r="F346"/>
    </row>
    <row r="347" spans="1:6" s="30" customFormat="1">
      <c r="A347" s="6" t="s">
        <v>129</v>
      </c>
      <c r="B347" s="13"/>
      <c r="C347" s="13"/>
      <c r="D347" s="7">
        <f t="shared" si="46"/>
        <v>0</v>
      </c>
      <c r="F347"/>
    </row>
    <row r="348" spans="1:6" s="30" customFormat="1">
      <c r="A348" s="6" t="s">
        <v>130</v>
      </c>
      <c r="B348" s="13"/>
      <c r="C348" s="13"/>
      <c r="D348" s="7">
        <f t="shared" ref="D348" si="47">IF(B348=1,1,0)</f>
        <v>0</v>
      </c>
      <c r="F348"/>
    </row>
    <row r="349" spans="1:6" s="30" customFormat="1">
      <c r="A349" s="6" t="s">
        <v>131</v>
      </c>
      <c r="B349" s="13"/>
      <c r="C349" s="13"/>
      <c r="D349" s="7">
        <f t="shared" si="46"/>
        <v>0</v>
      </c>
      <c r="F349"/>
    </row>
    <row r="350" spans="1:6" s="30" customFormat="1">
      <c r="A350" s="39" t="s">
        <v>289</v>
      </c>
      <c r="B350" s="12"/>
      <c r="C350" s="12"/>
      <c r="D350" s="40"/>
      <c r="F350"/>
    </row>
    <row r="351" spans="1:6" s="30" customFormat="1">
      <c r="A351" s="6" t="s">
        <v>132</v>
      </c>
      <c r="B351" s="13"/>
      <c r="C351" s="13"/>
      <c r="D351" s="7">
        <f t="shared" ref="D351:D356" si="48">IF(B351=1,0,0)</f>
        <v>0</v>
      </c>
      <c r="F351"/>
    </row>
    <row r="352" spans="1:6" s="30" customFormat="1">
      <c r="A352" s="6" t="s">
        <v>133</v>
      </c>
      <c r="B352" s="13"/>
      <c r="C352" s="13"/>
      <c r="D352" s="7">
        <f t="shared" ref="D352" si="49">IF(B352=1,1,0)</f>
        <v>0</v>
      </c>
      <c r="F352"/>
    </row>
    <row r="353" spans="1:6" s="30" customFormat="1">
      <c r="A353" s="6" t="s">
        <v>134</v>
      </c>
      <c r="B353" s="13"/>
      <c r="C353" s="13"/>
      <c r="D353" s="7">
        <f t="shared" si="48"/>
        <v>0</v>
      </c>
      <c r="F353"/>
    </row>
    <row r="354" spans="1:6" s="30" customFormat="1">
      <c r="A354" s="6" t="s">
        <v>135</v>
      </c>
      <c r="B354" s="13"/>
      <c r="C354" s="13"/>
      <c r="D354" s="7">
        <f t="shared" si="48"/>
        <v>0</v>
      </c>
      <c r="F354"/>
    </row>
    <row r="355" spans="1:6" s="30" customFormat="1">
      <c r="A355" s="39" t="s">
        <v>290</v>
      </c>
      <c r="B355" s="12"/>
      <c r="C355" s="12"/>
      <c r="D355" s="40"/>
      <c r="F355"/>
    </row>
    <row r="356" spans="1:6" s="30" customFormat="1">
      <c r="A356" s="6" t="s">
        <v>136</v>
      </c>
      <c r="B356" s="13"/>
      <c r="C356" s="13"/>
      <c r="D356" s="7">
        <f t="shared" si="48"/>
        <v>0</v>
      </c>
      <c r="F356"/>
    </row>
    <row r="357" spans="1:6" s="30" customFormat="1">
      <c r="A357" s="6" t="s">
        <v>137</v>
      </c>
      <c r="B357" s="13"/>
      <c r="C357" s="13"/>
      <c r="D357" s="7">
        <f t="shared" ref="D357" si="50">IF(B357=1,1,0)</f>
        <v>0</v>
      </c>
      <c r="F357"/>
    </row>
    <row r="358" spans="1:6" s="30" customFormat="1" ht="29.25" customHeight="1">
      <c r="A358" s="115" t="s">
        <v>291</v>
      </c>
      <c r="B358" s="116"/>
      <c r="C358" s="116"/>
      <c r="D358" s="117"/>
      <c r="F358"/>
    </row>
    <row r="359" spans="1:6" s="30" customFormat="1">
      <c r="A359" s="6" t="s">
        <v>138</v>
      </c>
      <c r="B359" s="13"/>
      <c r="C359" s="13"/>
      <c r="D359" s="7">
        <f t="shared" ref="D359" si="51">IF(B359=1,0,0)</f>
        <v>0</v>
      </c>
      <c r="F359"/>
    </row>
    <row r="360" spans="1:6" s="30" customFormat="1">
      <c r="A360" s="6" t="s">
        <v>139</v>
      </c>
      <c r="B360" s="13"/>
      <c r="C360" s="13"/>
      <c r="D360" s="7">
        <f t="shared" ref="D360" si="52">IF(B360=1,1,0)</f>
        <v>0</v>
      </c>
      <c r="F360"/>
    </row>
    <row r="361" spans="1:6" s="30" customFormat="1">
      <c r="A361" s="42" t="s">
        <v>232</v>
      </c>
      <c r="B361" s="14"/>
      <c r="C361" s="14"/>
      <c r="D361" s="43"/>
      <c r="F361"/>
    </row>
    <row r="362" spans="1:6" s="30" customFormat="1">
      <c r="A362" s="39" t="s">
        <v>292</v>
      </c>
      <c r="B362" s="12"/>
      <c r="C362" s="12"/>
      <c r="D362" s="40"/>
      <c r="F362"/>
    </row>
    <row r="363" spans="1:6" s="30" customFormat="1">
      <c r="A363" s="6" t="s">
        <v>3</v>
      </c>
      <c r="B363" s="13"/>
      <c r="C363" s="13"/>
      <c r="D363" s="7">
        <f>IF(B363=1,0,0)</f>
        <v>0</v>
      </c>
      <c r="F363"/>
    </row>
    <row r="364" spans="1:6" s="30" customFormat="1">
      <c r="A364" s="6" t="s">
        <v>4</v>
      </c>
      <c r="B364" s="13"/>
      <c r="C364" s="13"/>
      <c r="D364" s="7">
        <f>IF(B364=1,1,0)</f>
        <v>0</v>
      </c>
      <c r="F364"/>
    </row>
    <row r="365" spans="1:6" s="30" customFormat="1" ht="29.25" customHeight="1">
      <c r="A365" s="107" t="s">
        <v>293</v>
      </c>
      <c r="B365" s="108"/>
      <c r="C365" s="108"/>
      <c r="D365" s="109"/>
      <c r="F365"/>
    </row>
    <row r="366" spans="1:6" s="30" customFormat="1">
      <c r="A366" s="6" t="s">
        <v>3</v>
      </c>
      <c r="B366" s="13"/>
      <c r="C366" s="13"/>
      <c r="D366" s="7">
        <f>IF(B366=1,0,0)</f>
        <v>0</v>
      </c>
      <c r="F366"/>
    </row>
    <row r="367" spans="1:6" s="30" customFormat="1">
      <c r="A367" s="6" t="s">
        <v>4</v>
      </c>
      <c r="B367" s="13"/>
      <c r="C367" s="13"/>
      <c r="D367" s="7">
        <f>IF(B367=1,1,0)</f>
        <v>0</v>
      </c>
      <c r="F367"/>
    </row>
    <row r="368" spans="1:6" s="30" customFormat="1">
      <c r="A368" s="107" t="s">
        <v>294</v>
      </c>
      <c r="B368" s="108"/>
      <c r="C368" s="108"/>
      <c r="D368" s="109"/>
      <c r="F368"/>
    </row>
    <row r="369" spans="1:6" s="30" customFormat="1">
      <c r="A369" s="6" t="s">
        <v>121</v>
      </c>
      <c r="B369" s="13"/>
      <c r="C369" s="13"/>
      <c r="D369" s="7">
        <f>IF(B369=1,0,0)</f>
        <v>0</v>
      </c>
      <c r="F369"/>
    </row>
    <row r="370" spans="1:6" s="30" customFormat="1">
      <c r="A370" s="6" t="s">
        <v>122</v>
      </c>
      <c r="B370" s="13"/>
      <c r="C370" s="13"/>
      <c r="D370" s="7">
        <f t="shared" ref="D370:D371" si="53">IF(B370=1,1,0)</f>
        <v>0</v>
      </c>
      <c r="F370"/>
    </row>
    <row r="371" spans="1:6" s="30" customFormat="1">
      <c r="A371" s="6" t="s">
        <v>123</v>
      </c>
      <c r="B371" s="13"/>
      <c r="C371" s="13"/>
      <c r="D371" s="7">
        <f t="shared" si="53"/>
        <v>0</v>
      </c>
      <c r="F371"/>
    </row>
    <row r="372" spans="1:6" s="30" customFormat="1">
      <c r="A372" s="107" t="s">
        <v>295</v>
      </c>
      <c r="B372" s="108"/>
      <c r="C372" s="108"/>
      <c r="D372" s="109"/>
      <c r="F372"/>
    </row>
    <row r="373" spans="1:6" s="30" customFormat="1">
      <c r="A373" s="6" t="s">
        <v>140</v>
      </c>
      <c r="B373" s="13"/>
      <c r="C373" s="13"/>
      <c r="D373" s="7">
        <f t="shared" ref="D373:D374" si="54">IF(B373=1,0,0)</f>
        <v>0</v>
      </c>
      <c r="F373"/>
    </row>
    <row r="374" spans="1:6" s="30" customFormat="1">
      <c r="A374" s="6" t="s">
        <v>141</v>
      </c>
      <c r="B374" s="13"/>
      <c r="C374" s="13"/>
      <c r="D374" s="7">
        <f t="shared" si="54"/>
        <v>0</v>
      </c>
      <c r="F374"/>
    </row>
    <row r="375" spans="1:6" s="30" customFormat="1">
      <c r="A375" s="6" t="s">
        <v>142</v>
      </c>
      <c r="B375" s="13"/>
      <c r="C375" s="13"/>
      <c r="D375" s="7">
        <f t="shared" ref="D375:D378" si="55">IF(B375=1,1,0)</f>
        <v>0</v>
      </c>
      <c r="F375"/>
    </row>
    <row r="376" spans="1:6" s="30" customFormat="1">
      <c r="A376" s="6" t="s">
        <v>143</v>
      </c>
      <c r="B376" s="13"/>
      <c r="C376" s="13"/>
      <c r="D376" s="7">
        <f t="shared" si="55"/>
        <v>0</v>
      </c>
      <c r="F376"/>
    </row>
    <row r="377" spans="1:6" s="30" customFormat="1">
      <c r="A377" s="6" t="s">
        <v>144</v>
      </c>
      <c r="B377" s="13"/>
      <c r="C377" s="13"/>
      <c r="D377" s="7">
        <f t="shared" si="55"/>
        <v>0</v>
      </c>
      <c r="F377"/>
    </row>
    <row r="378" spans="1:6" s="30" customFormat="1">
      <c r="A378" s="6" t="s">
        <v>145</v>
      </c>
      <c r="B378" s="13"/>
      <c r="C378" s="13"/>
      <c r="D378" s="7">
        <f t="shared" si="55"/>
        <v>0</v>
      </c>
      <c r="F378"/>
    </row>
    <row r="379" spans="1:6" s="30" customFormat="1" ht="18" customHeight="1">
      <c r="A379" s="39" t="s">
        <v>296</v>
      </c>
      <c r="B379" s="12"/>
      <c r="C379" s="12"/>
      <c r="D379" s="40"/>
      <c r="F379"/>
    </row>
    <row r="380" spans="1:6" s="30" customFormat="1">
      <c r="A380" s="6" t="s">
        <v>146</v>
      </c>
      <c r="B380" s="13"/>
      <c r="C380" s="13"/>
      <c r="D380" s="7">
        <f>IF(B380=1,0,0)</f>
        <v>0</v>
      </c>
      <c r="F380"/>
    </row>
    <row r="381" spans="1:6" s="30" customFormat="1">
      <c r="A381" s="6" t="s">
        <v>147</v>
      </c>
      <c r="B381" s="13"/>
      <c r="C381" s="13"/>
      <c r="D381" s="7">
        <f>IF(B381=1,1,0)</f>
        <v>0</v>
      </c>
      <c r="F381"/>
    </row>
    <row r="382" spans="1:6" s="30" customFormat="1">
      <c r="A382" s="107" t="s">
        <v>297</v>
      </c>
      <c r="B382" s="108"/>
      <c r="C382" s="108"/>
      <c r="D382" s="109"/>
      <c r="F382"/>
    </row>
    <row r="383" spans="1:6" s="30" customFormat="1">
      <c r="A383" s="6" t="s">
        <v>148</v>
      </c>
      <c r="B383" s="13"/>
      <c r="C383" s="13"/>
      <c r="D383" s="7">
        <f>IF(B383=1,0,0)</f>
        <v>0</v>
      </c>
      <c r="F383"/>
    </row>
    <row r="384" spans="1:6" s="30" customFormat="1">
      <c r="A384" s="6" t="s">
        <v>149</v>
      </c>
      <c r="B384" s="13"/>
      <c r="C384" s="13"/>
      <c r="D384" s="7">
        <f t="shared" ref="D384:D385" si="56">IF(B384=1,1,0)</f>
        <v>0</v>
      </c>
      <c r="F384"/>
    </row>
    <row r="385" spans="1:6" s="30" customFormat="1">
      <c r="A385" s="6" t="s">
        <v>150</v>
      </c>
      <c r="B385" s="13"/>
      <c r="C385" s="13"/>
      <c r="D385" s="7">
        <f t="shared" si="56"/>
        <v>0</v>
      </c>
      <c r="F385"/>
    </row>
    <row r="386" spans="1:6" s="30" customFormat="1">
      <c r="A386" s="107" t="s">
        <v>298</v>
      </c>
      <c r="B386" s="108"/>
      <c r="C386" s="108"/>
      <c r="D386" s="109"/>
      <c r="F386"/>
    </row>
    <row r="387" spans="1:6" s="30" customFormat="1">
      <c r="A387" s="6" t="s">
        <v>151</v>
      </c>
      <c r="B387" s="13"/>
      <c r="C387" s="13"/>
      <c r="D387" s="7">
        <f>IF(B387=1,0,0)</f>
        <v>0</v>
      </c>
      <c r="F387"/>
    </row>
    <row r="388" spans="1:6" s="30" customFormat="1">
      <c r="A388" s="6" t="s">
        <v>152</v>
      </c>
      <c r="B388" s="13"/>
      <c r="C388" s="13"/>
      <c r="D388" s="7">
        <f>IF(B388=1,1,0)</f>
        <v>0</v>
      </c>
      <c r="F388"/>
    </row>
    <row r="389" spans="1:6" s="30" customFormat="1">
      <c r="A389" s="39" t="s">
        <v>299</v>
      </c>
      <c r="B389" s="12"/>
      <c r="C389" s="12"/>
      <c r="D389" s="40"/>
      <c r="F389"/>
    </row>
    <row r="390" spans="1:6" s="30" customFormat="1">
      <c r="A390" s="6" t="s">
        <v>153</v>
      </c>
      <c r="B390" s="13"/>
      <c r="C390" s="13"/>
      <c r="D390" s="7">
        <f t="shared" ref="D390:D391" si="57">IF(B390=1,0,0)</f>
        <v>0</v>
      </c>
      <c r="F390"/>
    </row>
    <row r="391" spans="1:6" s="30" customFormat="1">
      <c r="A391" s="6" t="s">
        <v>154</v>
      </c>
      <c r="B391" s="13"/>
      <c r="C391" s="13"/>
      <c r="D391" s="7">
        <f t="shared" si="57"/>
        <v>0</v>
      </c>
      <c r="F391"/>
    </row>
    <row r="392" spans="1:6" s="30" customFormat="1">
      <c r="A392" s="6" t="s">
        <v>155</v>
      </c>
      <c r="B392" s="13"/>
      <c r="C392" s="13"/>
      <c r="D392" s="7">
        <f>IF(B392=1,0,0)</f>
        <v>0</v>
      </c>
      <c r="F392"/>
    </row>
    <row r="393" spans="1:6" s="30" customFormat="1">
      <c r="A393" s="6" t="s">
        <v>32</v>
      </c>
      <c r="B393" s="13"/>
      <c r="C393" s="13"/>
      <c r="D393" s="7">
        <f>IF(B393=1,1,0)</f>
        <v>0</v>
      </c>
      <c r="F393"/>
    </row>
    <row r="394" spans="1:6" s="30" customFormat="1">
      <c r="A394" s="6" t="s">
        <v>156</v>
      </c>
      <c r="B394" s="13"/>
      <c r="C394" s="13"/>
      <c r="D394" s="7">
        <f>IF(B394=1,2,0)</f>
        <v>0</v>
      </c>
      <c r="F394"/>
    </row>
    <row r="395" spans="1:6" s="30" customFormat="1">
      <c r="A395" s="107" t="s">
        <v>300</v>
      </c>
      <c r="B395" s="108"/>
      <c r="C395" s="108"/>
      <c r="D395" s="109"/>
      <c r="F395"/>
    </row>
    <row r="396" spans="1:6" s="30" customFormat="1">
      <c r="A396" s="6" t="s">
        <v>157</v>
      </c>
      <c r="B396" s="13"/>
      <c r="C396" s="13"/>
      <c r="D396" s="7">
        <f>IF(B396=1,0,0)</f>
        <v>0</v>
      </c>
      <c r="F396"/>
    </row>
    <row r="397" spans="1:6" s="30" customFormat="1">
      <c r="A397" s="6" t="s">
        <v>158</v>
      </c>
      <c r="B397" s="13"/>
      <c r="C397" s="13"/>
      <c r="D397" s="7">
        <f>IF(B397=1,0,0)</f>
        <v>0</v>
      </c>
      <c r="F397"/>
    </row>
    <row r="398" spans="1:6" s="30" customFormat="1">
      <c r="A398" s="6" t="s">
        <v>159</v>
      </c>
      <c r="B398" s="13"/>
      <c r="C398" s="13"/>
      <c r="D398" s="7">
        <f t="shared" ref="D398:D400" si="58">IF(B398=1,1,0)</f>
        <v>0</v>
      </c>
      <c r="F398"/>
    </row>
    <row r="399" spans="1:6" s="30" customFormat="1">
      <c r="A399" s="6" t="s">
        <v>155</v>
      </c>
      <c r="B399" s="13"/>
      <c r="C399" s="13"/>
      <c r="D399" s="7">
        <f t="shared" si="58"/>
        <v>0</v>
      </c>
      <c r="F399"/>
    </row>
    <row r="400" spans="1:6" s="30" customFormat="1">
      <c r="A400" s="6" t="s">
        <v>160</v>
      </c>
      <c r="B400" s="13"/>
      <c r="C400" s="13"/>
      <c r="D400" s="7">
        <f t="shared" si="58"/>
        <v>0</v>
      </c>
      <c r="F400"/>
    </row>
    <row r="401" spans="1:6" s="30" customFormat="1">
      <c r="A401" s="39" t="s">
        <v>301</v>
      </c>
      <c r="B401" s="12"/>
      <c r="C401" s="12"/>
      <c r="D401" s="40"/>
      <c r="F401"/>
    </row>
    <row r="402" spans="1:6" s="30" customFormat="1">
      <c r="A402" s="6" t="s">
        <v>161</v>
      </c>
      <c r="B402" s="13"/>
      <c r="C402" s="13"/>
      <c r="D402" s="7">
        <f t="shared" ref="D402:D404" si="59">IF(B402=1,0,0)</f>
        <v>0</v>
      </c>
      <c r="F402"/>
    </row>
    <row r="403" spans="1:6" s="30" customFormat="1">
      <c r="A403" s="6" t="s">
        <v>162</v>
      </c>
      <c r="B403" s="13"/>
      <c r="C403" s="13"/>
      <c r="D403" s="7">
        <f t="shared" si="59"/>
        <v>0</v>
      </c>
      <c r="F403"/>
    </row>
    <row r="404" spans="1:6" s="30" customFormat="1">
      <c r="A404" s="6" t="s">
        <v>163</v>
      </c>
      <c r="B404" s="13"/>
      <c r="C404" s="13"/>
      <c r="D404" s="7">
        <f t="shared" si="59"/>
        <v>0</v>
      </c>
      <c r="F404"/>
    </row>
    <row r="405" spans="1:6" s="30" customFormat="1">
      <c r="A405" s="6" t="s">
        <v>164</v>
      </c>
      <c r="B405" s="13"/>
      <c r="C405" s="13"/>
      <c r="D405" s="7">
        <f t="shared" ref="D405:D406" si="60">IF(B405=1,1,0)</f>
        <v>0</v>
      </c>
      <c r="F405"/>
    </row>
    <row r="406" spans="1:6" s="30" customFormat="1">
      <c r="A406" s="6" t="s">
        <v>165</v>
      </c>
      <c r="B406" s="13"/>
      <c r="C406" s="13"/>
      <c r="D406" s="7">
        <f t="shared" si="60"/>
        <v>0</v>
      </c>
      <c r="F406"/>
    </row>
    <row r="407" spans="1:6" s="30" customFormat="1">
      <c r="A407" s="39" t="s">
        <v>302</v>
      </c>
      <c r="B407" s="12"/>
      <c r="C407" s="12"/>
      <c r="D407" s="40"/>
      <c r="F407"/>
    </row>
    <row r="408" spans="1:6" s="30" customFormat="1">
      <c r="A408" s="6" t="s">
        <v>3</v>
      </c>
      <c r="B408" s="13"/>
      <c r="C408" s="13"/>
      <c r="D408" s="7">
        <f>IF(B408=1,0,0)</f>
        <v>0</v>
      </c>
      <c r="F408"/>
    </row>
    <row r="409" spans="1:6" s="30" customFormat="1">
      <c r="A409" s="6" t="s">
        <v>4</v>
      </c>
      <c r="B409" s="13"/>
      <c r="C409" s="13"/>
      <c r="D409" s="7">
        <f>IF(B409=1,1,0)</f>
        <v>0</v>
      </c>
      <c r="F409"/>
    </row>
    <row r="410" spans="1:6" s="30" customFormat="1">
      <c r="A410" s="107" t="s">
        <v>303</v>
      </c>
      <c r="B410" s="108"/>
      <c r="C410" s="108"/>
      <c r="D410" s="109"/>
      <c r="F410"/>
    </row>
    <row r="411" spans="1:6" s="30" customFormat="1">
      <c r="A411" s="6" t="s">
        <v>166</v>
      </c>
      <c r="B411" s="13"/>
      <c r="C411" s="13"/>
      <c r="D411" s="7">
        <f>IF(B411=1,0,0)</f>
        <v>0</v>
      </c>
      <c r="F411"/>
    </row>
    <row r="412" spans="1:6" s="30" customFormat="1">
      <c r="A412" s="6" t="s">
        <v>167</v>
      </c>
      <c r="B412" s="13"/>
      <c r="C412" s="13"/>
      <c r="D412" s="7">
        <f>IF(B412=1,0,0)</f>
        <v>0</v>
      </c>
      <c r="F412"/>
    </row>
    <row r="413" spans="1:6" s="30" customFormat="1">
      <c r="A413" s="6" t="s">
        <v>168</v>
      </c>
      <c r="B413" s="13"/>
      <c r="C413" s="13"/>
      <c r="D413" s="7">
        <f>IF(B413=1,1,0)</f>
        <v>0</v>
      </c>
      <c r="F413"/>
    </row>
    <row r="414" spans="1:6" s="30" customFormat="1">
      <c r="A414" s="107" t="s">
        <v>304</v>
      </c>
      <c r="B414" s="108"/>
      <c r="C414" s="108"/>
      <c r="D414" s="109"/>
      <c r="F414"/>
    </row>
    <row r="415" spans="1:6" s="30" customFormat="1">
      <c r="A415" s="6" t="s">
        <v>3</v>
      </c>
      <c r="B415" s="13"/>
      <c r="C415" s="13"/>
      <c r="D415" s="7">
        <f>IF(B415=1,0,0)</f>
        <v>0</v>
      </c>
      <c r="F415"/>
    </row>
    <row r="416" spans="1:6" s="30" customFormat="1">
      <c r="A416" s="6" t="s">
        <v>4</v>
      </c>
      <c r="B416" s="13"/>
      <c r="C416" s="13"/>
      <c r="D416" s="7">
        <f>IF(B416=1,1,0)</f>
        <v>0</v>
      </c>
      <c r="F416"/>
    </row>
    <row r="417" spans="1:6" s="30" customFormat="1">
      <c r="A417" s="107" t="s">
        <v>305</v>
      </c>
      <c r="B417" s="108"/>
      <c r="C417" s="108"/>
      <c r="D417" s="109"/>
      <c r="F417"/>
    </row>
    <row r="418" spans="1:6" s="30" customFormat="1">
      <c r="A418" s="6" t="s">
        <v>154</v>
      </c>
      <c r="B418" s="13"/>
      <c r="C418" s="13"/>
      <c r="D418" s="7">
        <f t="shared" ref="D418:D422" si="61">IF(B418=1,0,0)</f>
        <v>0</v>
      </c>
      <c r="F418"/>
    </row>
    <row r="419" spans="1:6" s="30" customFormat="1">
      <c r="A419" s="6" t="s">
        <v>155</v>
      </c>
      <c r="B419" s="13"/>
      <c r="C419" s="13"/>
      <c r="D419" s="7">
        <f t="shared" si="61"/>
        <v>0</v>
      </c>
      <c r="F419"/>
    </row>
    <row r="420" spans="1:6" s="30" customFormat="1">
      <c r="A420" s="6" t="s">
        <v>169</v>
      </c>
      <c r="B420" s="13"/>
      <c r="C420" s="13"/>
      <c r="D420" s="7">
        <f t="shared" si="61"/>
        <v>0</v>
      </c>
      <c r="F420"/>
    </row>
    <row r="421" spans="1:6" s="30" customFormat="1">
      <c r="A421" s="6" t="s">
        <v>159</v>
      </c>
      <c r="B421" s="13"/>
      <c r="C421" s="13"/>
      <c r="D421" s="7">
        <f t="shared" si="61"/>
        <v>0</v>
      </c>
      <c r="F421"/>
    </row>
    <row r="422" spans="1:6" s="30" customFormat="1">
      <c r="A422" s="6" t="s">
        <v>170</v>
      </c>
      <c r="B422" s="13"/>
      <c r="C422" s="13"/>
      <c r="D422" s="7">
        <f t="shared" si="61"/>
        <v>0</v>
      </c>
      <c r="F422"/>
    </row>
    <row r="423" spans="1:6" s="30" customFormat="1">
      <c r="A423" s="6" t="s">
        <v>171</v>
      </c>
      <c r="B423" s="13"/>
      <c r="C423" s="13"/>
      <c r="D423" s="7">
        <f t="shared" ref="D423:D424" si="62">IF(B423=1,1,0)</f>
        <v>0</v>
      </c>
      <c r="F423"/>
    </row>
    <row r="424" spans="1:6" s="30" customFormat="1">
      <c r="A424" s="6" t="s">
        <v>32</v>
      </c>
      <c r="B424" s="13"/>
      <c r="C424" s="13"/>
      <c r="D424" s="7">
        <f t="shared" si="62"/>
        <v>0</v>
      </c>
      <c r="F424"/>
    </row>
    <row r="425" spans="1:6" s="30" customFormat="1">
      <c r="A425" s="6" t="s">
        <v>156</v>
      </c>
      <c r="B425" s="13"/>
      <c r="C425" s="13"/>
      <c r="D425" s="7">
        <f>IF(B425=1,2,0)</f>
        <v>0</v>
      </c>
      <c r="F425"/>
    </row>
    <row r="426" spans="1:6" s="30" customFormat="1">
      <c r="A426" s="39" t="s">
        <v>306</v>
      </c>
      <c r="B426" s="12"/>
      <c r="C426" s="12"/>
      <c r="D426" s="40"/>
      <c r="F426"/>
    </row>
    <row r="427" spans="1:6" s="30" customFormat="1">
      <c r="A427" s="6" t="s">
        <v>172</v>
      </c>
      <c r="B427" s="13"/>
      <c r="C427" s="13"/>
      <c r="D427" s="7">
        <f t="shared" ref="D427:D428" si="63">IF(B427=1,0,0)</f>
        <v>0</v>
      </c>
      <c r="F427"/>
    </row>
    <row r="428" spans="1:6" s="30" customFormat="1">
      <c r="A428" s="6" t="s">
        <v>173</v>
      </c>
      <c r="B428" s="13"/>
      <c r="C428" s="13"/>
      <c r="D428" s="7">
        <f t="shared" si="63"/>
        <v>0</v>
      </c>
      <c r="F428"/>
    </row>
    <row r="429" spans="1:6" s="30" customFormat="1">
      <c r="A429" s="6" t="s">
        <v>174</v>
      </c>
      <c r="B429" s="13"/>
      <c r="C429" s="13"/>
      <c r="D429" s="7">
        <f t="shared" ref="D429:D430" si="64">IF(B429=1,1,0)</f>
        <v>0</v>
      </c>
      <c r="F429"/>
    </row>
    <row r="430" spans="1:6" s="30" customFormat="1">
      <c r="A430" s="6" t="s">
        <v>175</v>
      </c>
      <c r="B430" s="13"/>
      <c r="C430" s="13"/>
      <c r="D430" s="7">
        <f t="shared" si="64"/>
        <v>0</v>
      </c>
      <c r="F430"/>
    </row>
    <row r="431" spans="1:6" s="30" customFormat="1">
      <c r="A431" s="42" t="s">
        <v>180</v>
      </c>
      <c r="B431" s="14"/>
      <c r="C431" s="14"/>
      <c r="D431" s="43"/>
      <c r="F431"/>
    </row>
    <row r="432" spans="1:6" s="30" customFormat="1" ht="15" customHeight="1">
      <c r="A432" s="107" t="s">
        <v>307</v>
      </c>
      <c r="B432" s="108"/>
      <c r="C432" s="108"/>
      <c r="D432" s="109"/>
      <c r="F432"/>
    </row>
    <row r="433" spans="1:6" s="30" customFormat="1">
      <c r="A433" s="6" t="s">
        <v>23</v>
      </c>
      <c r="B433" s="13"/>
      <c r="C433" s="13"/>
      <c r="D433" s="7">
        <f t="shared" ref="D433:D435" si="65">IF(B433=1,0,0)</f>
        <v>0</v>
      </c>
      <c r="F433"/>
    </row>
    <row r="434" spans="1:6" s="30" customFormat="1">
      <c r="A434" s="6" t="s">
        <v>24</v>
      </c>
      <c r="B434" s="13"/>
      <c r="C434" s="13"/>
      <c r="D434" s="7">
        <f t="shared" si="65"/>
        <v>0</v>
      </c>
      <c r="F434"/>
    </row>
    <row r="435" spans="1:6" s="30" customFormat="1">
      <c r="A435" s="6" t="s">
        <v>25</v>
      </c>
      <c r="B435" s="13"/>
      <c r="C435" s="13"/>
      <c r="D435" s="7">
        <f t="shared" si="65"/>
        <v>0</v>
      </c>
      <c r="F435"/>
    </row>
    <row r="436" spans="1:6" s="30" customFormat="1">
      <c r="A436" s="6" t="s">
        <v>22</v>
      </c>
      <c r="B436" s="13"/>
      <c r="C436" s="13"/>
      <c r="D436" s="7">
        <f t="shared" ref="D436" si="66">IF(B436=1,1,0)</f>
        <v>0</v>
      </c>
      <c r="F436"/>
    </row>
    <row r="437" spans="1:6" s="30" customFormat="1" ht="30">
      <c r="A437" s="39" t="s">
        <v>308</v>
      </c>
      <c r="B437" s="12"/>
      <c r="C437" s="12"/>
      <c r="D437" s="40"/>
      <c r="F437"/>
    </row>
    <row r="438" spans="1:6" s="30" customFormat="1">
      <c r="A438" s="6" t="s">
        <v>23</v>
      </c>
      <c r="B438" s="13"/>
      <c r="C438" s="13"/>
      <c r="D438" s="7">
        <f t="shared" ref="D438:D440" si="67">IF(B438=1,0,0)</f>
        <v>0</v>
      </c>
      <c r="F438"/>
    </row>
    <row r="439" spans="1:6" s="30" customFormat="1">
      <c r="A439" s="6" t="s">
        <v>24</v>
      </c>
      <c r="B439" s="13"/>
      <c r="C439" s="13"/>
      <c r="D439" s="7">
        <f t="shared" si="67"/>
        <v>0</v>
      </c>
      <c r="F439"/>
    </row>
    <row r="440" spans="1:6" s="30" customFormat="1">
      <c r="A440" s="6" t="s">
        <v>25</v>
      </c>
      <c r="B440" s="13"/>
      <c r="C440" s="13"/>
      <c r="D440" s="7">
        <f t="shared" si="67"/>
        <v>0</v>
      </c>
      <c r="F440"/>
    </row>
    <row r="441" spans="1:6" s="30" customFormat="1">
      <c r="A441" s="6" t="s">
        <v>22</v>
      </c>
      <c r="B441" s="13"/>
      <c r="C441" s="13"/>
      <c r="D441" s="7">
        <f t="shared" ref="D441" si="68">IF(B441=1,1,0)</f>
        <v>0</v>
      </c>
      <c r="F441"/>
    </row>
    <row r="442" spans="1:6" s="30" customFormat="1">
      <c r="A442" s="39" t="s">
        <v>309</v>
      </c>
      <c r="B442" s="12"/>
      <c r="C442" s="12"/>
      <c r="D442" s="40"/>
      <c r="F442"/>
    </row>
    <row r="443" spans="1:6" s="30" customFormat="1">
      <c r="A443" s="6" t="s">
        <v>22</v>
      </c>
      <c r="B443" s="13"/>
      <c r="C443" s="13"/>
      <c r="D443" s="7">
        <f t="shared" ref="D443:D444" si="69">IF(B443=1,0,0)</f>
        <v>0</v>
      </c>
      <c r="F443"/>
    </row>
    <row r="444" spans="1:6" s="30" customFormat="1">
      <c r="A444" s="6" t="s">
        <v>23</v>
      </c>
      <c r="B444" s="13"/>
      <c r="C444" s="13"/>
      <c r="D444" s="7">
        <f t="shared" si="69"/>
        <v>0</v>
      </c>
      <c r="F444"/>
    </row>
    <row r="445" spans="1:6" s="30" customFormat="1">
      <c r="A445" s="6" t="s">
        <v>24</v>
      </c>
      <c r="B445" s="13"/>
      <c r="C445" s="13"/>
      <c r="D445" s="7">
        <f t="shared" ref="D445" si="70">IF(B445=1,1,0)</f>
        <v>0</v>
      </c>
      <c r="F445"/>
    </row>
    <row r="446" spans="1:6" s="30" customFormat="1">
      <c r="A446" s="6" t="s">
        <v>25</v>
      </c>
      <c r="B446" s="13"/>
      <c r="C446" s="13"/>
      <c r="D446" s="7">
        <f>IF(B446=1,2,0)</f>
        <v>0</v>
      </c>
      <c r="F446"/>
    </row>
    <row r="447" spans="1:6" s="30" customFormat="1" ht="30" customHeight="1">
      <c r="A447" s="39" t="s">
        <v>310</v>
      </c>
      <c r="B447" s="12"/>
      <c r="C447" s="12"/>
      <c r="D447" s="40"/>
      <c r="F447"/>
    </row>
    <row r="448" spans="1:6" s="30" customFormat="1">
      <c r="A448" s="6" t="s">
        <v>3</v>
      </c>
      <c r="B448" s="13"/>
      <c r="C448" s="13"/>
      <c r="D448" s="7">
        <f t="shared" ref="D448" si="71">IF(B448=1,0,0)</f>
        <v>0</v>
      </c>
      <c r="F448"/>
    </row>
    <row r="449" spans="1:6" s="30" customFormat="1">
      <c r="A449" s="6" t="s">
        <v>4</v>
      </c>
      <c r="B449" s="13"/>
      <c r="C449" s="13"/>
      <c r="D449" s="7">
        <f t="shared" ref="D449" si="72">IF(B449=1,1,0)</f>
        <v>0</v>
      </c>
      <c r="F449"/>
    </row>
    <row r="450" spans="1:6" s="30" customFormat="1" ht="30">
      <c r="A450" s="39" t="s">
        <v>311</v>
      </c>
      <c r="B450" s="12"/>
      <c r="C450" s="12"/>
      <c r="D450" s="40"/>
      <c r="F450"/>
    </row>
    <row r="451" spans="1:6" s="30" customFormat="1">
      <c r="A451" s="6" t="s">
        <v>3</v>
      </c>
      <c r="B451" s="13"/>
      <c r="C451" s="13"/>
      <c r="D451" s="7">
        <f t="shared" ref="D451" si="73">IF(B451=1,0,0)</f>
        <v>0</v>
      </c>
      <c r="F451"/>
    </row>
    <row r="452" spans="1:6" s="30" customFormat="1">
      <c r="A452" s="6" t="s">
        <v>4</v>
      </c>
      <c r="B452" s="13"/>
      <c r="C452" s="13"/>
      <c r="D452" s="7">
        <f t="shared" ref="D452" si="74">IF(B452=1,1,0)</f>
        <v>0</v>
      </c>
      <c r="F452"/>
    </row>
    <row r="453" spans="1:6" s="30" customFormat="1" ht="30">
      <c r="A453" s="39" t="s">
        <v>312</v>
      </c>
      <c r="B453" s="12"/>
      <c r="C453" s="12"/>
      <c r="D453" s="40"/>
      <c r="F453"/>
    </row>
    <row r="454" spans="1:6" s="30" customFormat="1">
      <c r="A454" s="6" t="s">
        <v>23</v>
      </c>
      <c r="B454" s="13"/>
      <c r="C454" s="13"/>
      <c r="D454" s="7">
        <f t="shared" ref="D454:D456" si="75">IF(B454=1,0,0)</f>
        <v>0</v>
      </c>
      <c r="F454"/>
    </row>
    <row r="455" spans="1:6" s="30" customFormat="1">
      <c r="A455" s="6" t="s">
        <v>24</v>
      </c>
      <c r="B455" s="13"/>
      <c r="C455" s="13"/>
      <c r="D455" s="7">
        <f t="shared" si="75"/>
        <v>0</v>
      </c>
      <c r="F455"/>
    </row>
    <row r="456" spans="1:6" s="30" customFormat="1">
      <c r="A456" s="6" t="s">
        <v>25</v>
      </c>
      <c r="B456" s="13"/>
      <c r="C456" s="13"/>
      <c r="D456" s="7">
        <f t="shared" si="75"/>
        <v>0</v>
      </c>
      <c r="F456"/>
    </row>
    <row r="457" spans="1:6" s="30" customFormat="1">
      <c r="A457" s="6" t="s">
        <v>22</v>
      </c>
      <c r="B457" s="13"/>
      <c r="C457" s="13"/>
      <c r="D457" s="7">
        <f t="shared" ref="D457" si="76">IF(B457=1,1,0)</f>
        <v>0</v>
      </c>
      <c r="F457"/>
    </row>
    <row r="458" spans="1:6" s="30" customFormat="1">
      <c r="A458" s="39" t="s">
        <v>313</v>
      </c>
      <c r="B458" s="12"/>
      <c r="C458" s="12"/>
      <c r="D458" s="40"/>
      <c r="F458"/>
    </row>
    <row r="459" spans="1:6" s="30" customFormat="1">
      <c r="A459" s="6" t="s">
        <v>3</v>
      </c>
      <c r="B459" s="13"/>
      <c r="C459" s="13"/>
      <c r="D459" s="7">
        <f t="shared" ref="D459" si="77">IF(B459=1,0,0)</f>
        <v>0</v>
      </c>
      <c r="F459"/>
    </row>
    <row r="460" spans="1:6" s="30" customFormat="1">
      <c r="A460" s="6" t="s">
        <v>4</v>
      </c>
      <c r="B460" s="13"/>
      <c r="C460" s="13"/>
      <c r="D460" s="7">
        <f>IF(B460=1,1,0)</f>
        <v>0</v>
      </c>
      <c r="F460"/>
    </row>
    <row r="461" spans="1:6" ht="30">
      <c r="A461" s="39" t="s">
        <v>314</v>
      </c>
      <c r="B461" s="12"/>
      <c r="C461" s="12"/>
      <c r="D461" s="40"/>
    </row>
    <row r="462" spans="1:6">
      <c r="A462" s="6" t="s">
        <v>3</v>
      </c>
      <c r="B462" s="13"/>
      <c r="C462" s="13"/>
      <c r="D462" s="7">
        <f t="shared" ref="D462" si="78">IF(B462=1,0,0)</f>
        <v>0</v>
      </c>
    </row>
    <row r="463" spans="1:6">
      <c r="A463" s="6" t="s">
        <v>4</v>
      </c>
      <c r="B463" s="13"/>
      <c r="C463" s="13"/>
      <c r="D463" s="7">
        <f t="shared" ref="D463" si="79">IF(B463=1,1,0)</f>
        <v>0</v>
      </c>
    </row>
    <row r="464" spans="1:6">
      <c r="A464" s="39" t="s">
        <v>315</v>
      </c>
      <c r="B464" s="12"/>
      <c r="C464" s="12"/>
      <c r="D464" s="40"/>
    </row>
    <row r="465" spans="1:6">
      <c r="A465" s="6" t="s">
        <v>3</v>
      </c>
      <c r="B465" s="13"/>
      <c r="C465" s="13"/>
      <c r="D465" s="7">
        <f t="shared" ref="D465" si="80">IF(B465=1,0,0)</f>
        <v>0</v>
      </c>
    </row>
    <row r="466" spans="1:6">
      <c r="A466" s="6" t="s">
        <v>4</v>
      </c>
      <c r="B466" s="13"/>
      <c r="C466" s="13"/>
      <c r="D466" s="7">
        <f t="shared" ref="D466" si="81">IF(B466=1,1,0)</f>
        <v>0</v>
      </c>
    </row>
    <row r="467" spans="1:6" s="9" customFormat="1" ht="27" customHeight="1">
      <c r="A467" s="44" t="s">
        <v>350</v>
      </c>
      <c r="B467" s="15">
        <f>D467</f>
        <v>0</v>
      </c>
      <c r="C467" s="15"/>
      <c r="D467" s="45">
        <f>SUM(D223:D466)</f>
        <v>0</v>
      </c>
      <c r="E467" s="32"/>
    </row>
    <row r="468" spans="1:6" s="3" customFormat="1" ht="41.25" customHeight="1">
      <c r="A468" s="112" t="s">
        <v>190</v>
      </c>
      <c r="B468" s="113"/>
      <c r="C468" s="113"/>
      <c r="D468" s="114"/>
      <c r="E468" s="34"/>
    </row>
    <row r="469" spans="1:6">
      <c r="A469" s="42" t="s">
        <v>238</v>
      </c>
      <c r="B469" s="14"/>
      <c r="C469" s="14"/>
      <c r="D469" s="43"/>
    </row>
    <row r="470" spans="1:6" ht="18.75" customHeight="1">
      <c r="A470" s="39" t="s">
        <v>317</v>
      </c>
      <c r="B470" s="12"/>
      <c r="C470" s="12"/>
      <c r="D470" s="40"/>
    </row>
    <row r="471" spans="1:6">
      <c r="A471" s="6" t="s">
        <v>227</v>
      </c>
      <c r="B471" s="13"/>
      <c r="C471" s="8"/>
      <c r="D471" s="7">
        <f>B471</f>
        <v>0</v>
      </c>
    </row>
    <row r="472" spans="1:6">
      <c r="A472" s="6" t="s">
        <v>228</v>
      </c>
      <c r="B472" s="13"/>
      <c r="C472" s="8"/>
      <c r="D472" s="7">
        <f t="shared" ref="D472:D475" si="82">B472</f>
        <v>0</v>
      </c>
    </row>
    <row r="473" spans="1:6">
      <c r="A473" s="6" t="s">
        <v>230</v>
      </c>
      <c r="B473" s="13"/>
      <c r="C473" s="8"/>
      <c r="D473" s="7">
        <f t="shared" si="82"/>
        <v>0</v>
      </c>
    </row>
    <row r="474" spans="1:6">
      <c r="A474" s="54" t="s">
        <v>226</v>
      </c>
      <c r="B474" s="13"/>
      <c r="C474" s="8"/>
      <c r="D474" s="7">
        <f t="shared" si="82"/>
        <v>0</v>
      </c>
    </row>
    <row r="475" spans="1:6">
      <c r="A475" s="6" t="s">
        <v>229</v>
      </c>
      <c r="B475" s="13"/>
      <c r="C475" s="8"/>
      <c r="D475" s="7">
        <f t="shared" si="82"/>
        <v>0</v>
      </c>
    </row>
    <row r="476" spans="1:6">
      <c r="A476" s="42" t="s">
        <v>237</v>
      </c>
      <c r="B476" s="14"/>
      <c r="C476" s="14"/>
      <c r="D476" s="43"/>
    </row>
    <row r="477" spans="1:6" s="30" customFormat="1" ht="30.75" customHeight="1">
      <c r="A477" s="107" t="s">
        <v>316</v>
      </c>
      <c r="B477" s="108"/>
      <c r="C477" s="108"/>
      <c r="D477" s="109"/>
      <c r="F477"/>
    </row>
    <row r="478" spans="1:6" s="30" customFormat="1">
      <c r="A478" s="6" t="s">
        <v>9</v>
      </c>
      <c r="B478" s="13"/>
      <c r="C478" s="13"/>
      <c r="D478" s="7">
        <f t="shared" ref="D478:D484" si="83">IF(B478=1,0,0)</f>
        <v>0</v>
      </c>
      <c r="F478"/>
    </row>
    <row r="479" spans="1:6" s="30" customFormat="1">
      <c r="A479" s="6" t="s">
        <v>10</v>
      </c>
      <c r="B479" s="13"/>
      <c r="C479" s="13"/>
      <c r="D479" s="7">
        <f t="shared" si="83"/>
        <v>0</v>
      </c>
      <c r="F479"/>
    </row>
    <row r="480" spans="1:6" s="30" customFormat="1">
      <c r="A480" s="6" t="s">
        <v>11</v>
      </c>
      <c r="B480" s="13"/>
      <c r="C480" s="13"/>
      <c r="D480" s="7">
        <f t="shared" si="83"/>
        <v>0</v>
      </c>
      <c r="F480"/>
    </row>
    <row r="481" spans="1:6" s="30" customFormat="1">
      <c r="A481" s="6" t="s">
        <v>12</v>
      </c>
      <c r="B481" s="13"/>
      <c r="C481" s="13"/>
      <c r="D481" s="7">
        <f t="shared" si="83"/>
        <v>0</v>
      </c>
      <c r="F481"/>
    </row>
    <row r="482" spans="1:6" s="30" customFormat="1">
      <c r="A482" s="6" t="s">
        <v>13</v>
      </c>
      <c r="B482" s="13"/>
      <c r="C482" s="13"/>
      <c r="D482" s="7">
        <f t="shared" si="83"/>
        <v>0</v>
      </c>
      <c r="F482"/>
    </row>
    <row r="483" spans="1:6" s="30" customFormat="1">
      <c r="A483" s="6" t="s">
        <v>14</v>
      </c>
      <c r="B483" s="13"/>
      <c r="C483" s="13"/>
      <c r="D483" s="7">
        <f t="shared" si="83"/>
        <v>0</v>
      </c>
      <c r="F483"/>
    </row>
    <row r="484" spans="1:6" s="30" customFormat="1">
      <c r="A484" s="6" t="s">
        <v>15</v>
      </c>
      <c r="B484" s="13"/>
      <c r="C484" s="13"/>
      <c r="D484" s="7">
        <f t="shared" si="83"/>
        <v>0</v>
      </c>
      <c r="F484"/>
    </row>
    <row r="485" spans="1:6" s="30" customFormat="1" ht="30">
      <c r="A485" s="6" t="s">
        <v>359</v>
      </c>
      <c r="B485" s="19">
        <f>SUM(B478:B484)</f>
        <v>0</v>
      </c>
      <c r="C485" s="24"/>
      <c r="D485" s="48">
        <f>IF(B485=1,1,IF(B485=2,1,IF(B485=3,1,IF(B485=4,1,IF(B485=5,2,IF(B485=6,2,IF(B485=7,2,0)))))))</f>
        <v>0</v>
      </c>
      <c r="F485"/>
    </row>
    <row r="486" spans="1:6" s="30" customFormat="1">
      <c r="A486" s="39" t="s">
        <v>318</v>
      </c>
      <c r="B486" s="12"/>
      <c r="C486" s="12"/>
      <c r="D486" s="40"/>
      <c r="F486"/>
    </row>
    <row r="487" spans="1:6" s="30" customFormat="1">
      <c r="A487" s="6" t="s">
        <v>3</v>
      </c>
      <c r="B487" s="13"/>
      <c r="C487" s="13"/>
      <c r="D487" s="7">
        <f t="shared" ref="D487" si="84">IF(B487=1,0,0)</f>
        <v>0</v>
      </c>
      <c r="F487"/>
    </row>
    <row r="488" spans="1:6" s="30" customFormat="1">
      <c r="A488" s="6" t="s">
        <v>4</v>
      </c>
      <c r="B488" s="13"/>
      <c r="C488" s="13"/>
      <c r="D488" s="7">
        <f t="shared" ref="D488" si="85">IF(B488=1,1,0)</f>
        <v>0</v>
      </c>
      <c r="F488"/>
    </row>
    <row r="489" spans="1:6" s="30" customFormat="1">
      <c r="A489" s="39" t="s">
        <v>360</v>
      </c>
      <c r="B489" s="12"/>
      <c r="C489" s="12"/>
      <c r="D489" s="40"/>
      <c r="F489"/>
    </row>
    <row r="490" spans="1:6" s="30" customFormat="1">
      <c r="A490" s="6" t="s">
        <v>3</v>
      </c>
      <c r="B490" s="13"/>
      <c r="C490" s="13"/>
      <c r="D490" s="7">
        <f t="shared" ref="D490" si="86">IF(B490=1,0,0)</f>
        <v>0</v>
      </c>
      <c r="F490"/>
    </row>
    <row r="491" spans="1:6" s="30" customFormat="1">
      <c r="A491" s="6" t="s">
        <v>4</v>
      </c>
      <c r="B491" s="13"/>
      <c r="C491" s="13"/>
      <c r="D491" s="7">
        <f t="shared" ref="D491" si="87">IF(B491=1,1,0)</f>
        <v>0</v>
      </c>
      <c r="F491"/>
    </row>
    <row r="492" spans="1:6" s="30" customFormat="1">
      <c r="A492" s="107" t="s">
        <v>319</v>
      </c>
      <c r="B492" s="108"/>
      <c r="C492" s="108"/>
      <c r="D492" s="109"/>
      <c r="F492"/>
    </row>
    <row r="493" spans="1:6" s="30" customFormat="1">
      <c r="A493" s="6" t="s">
        <v>16</v>
      </c>
      <c r="B493" s="13"/>
      <c r="C493" s="8"/>
      <c r="D493" s="7">
        <f t="shared" ref="D493:D498" si="88">IF(B493=1,0,0)</f>
        <v>0</v>
      </c>
      <c r="F493"/>
    </row>
    <row r="494" spans="1:6" s="30" customFormat="1">
      <c r="A494" s="6" t="s">
        <v>9</v>
      </c>
      <c r="B494" s="13"/>
      <c r="C494" s="8"/>
      <c r="D494" s="7">
        <f t="shared" si="88"/>
        <v>0</v>
      </c>
      <c r="F494"/>
    </row>
    <row r="495" spans="1:6" s="30" customFormat="1">
      <c r="A495" s="6" t="s">
        <v>17</v>
      </c>
      <c r="B495" s="13"/>
      <c r="C495" s="8"/>
      <c r="D495" s="7">
        <f t="shared" si="88"/>
        <v>0</v>
      </c>
      <c r="F495"/>
    </row>
    <row r="496" spans="1:6" s="30" customFormat="1">
      <c r="A496" s="6" t="s">
        <v>14</v>
      </c>
      <c r="B496" s="13"/>
      <c r="C496" s="8"/>
      <c r="D496" s="7">
        <f t="shared" si="88"/>
        <v>0</v>
      </c>
      <c r="F496"/>
    </row>
    <row r="497" spans="1:6" s="30" customFormat="1">
      <c r="A497" s="6" t="s">
        <v>15</v>
      </c>
      <c r="B497" s="13"/>
      <c r="C497" s="8"/>
      <c r="D497" s="7">
        <f t="shared" si="88"/>
        <v>0</v>
      </c>
      <c r="F497"/>
    </row>
    <row r="498" spans="1:6" s="30" customFormat="1">
      <c r="A498" s="6" t="s">
        <v>18</v>
      </c>
      <c r="B498" s="13"/>
      <c r="C498" s="13"/>
      <c r="D498" s="7">
        <f t="shared" si="88"/>
        <v>0</v>
      </c>
      <c r="F498"/>
    </row>
    <row r="499" spans="1:6" s="30" customFormat="1" ht="30">
      <c r="A499" s="6" t="s">
        <v>361</v>
      </c>
      <c r="B499" s="19">
        <f>SUM(B493:B498)</f>
        <v>0</v>
      </c>
      <c r="C499" s="24"/>
      <c r="D499" s="48">
        <f>IF(B499=1,1,IF(B499=2,1,IF(B499=3,1,IF(B499=4,2,IF(B499=5,2,IF(B499=6,2,0))))))</f>
        <v>0</v>
      </c>
      <c r="F499"/>
    </row>
    <row r="500" spans="1:6" s="30" customFormat="1">
      <c r="A500" s="42" t="s">
        <v>19</v>
      </c>
      <c r="B500" s="14"/>
      <c r="C500" s="14"/>
      <c r="D500" s="43"/>
      <c r="F500"/>
    </row>
    <row r="501" spans="1:6" s="30" customFormat="1">
      <c r="A501" s="107" t="s">
        <v>320</v>
      </c>
      <c r="B501" s="108"/>
      <c r="C501" s="108"/>
      <c r="D501" s="109"/>
      <c r="F501"/>
    </row>
    <row r="502" spans="1:6" s="30" customFormat="1">
      <c r="A502" s="6" t="s">
        <v>3</v>
      </c>
      <c r="B502" s="13"/>
      <c r="C502" s="13"/>
      <c r="D502" s="7">
        <f t="shared" ref="D502" si="89">IF(B502=1,0,0)</f>
        <v>0</v>
      </c>
      <c r="F502"/>
    </row>
    <row r="503" spans="1:6" s="30" customFormat="1">
      <c r="A503" s="6" t="s">
        <v>4</v>
      </c>
      <c r="B503" s="13"/>
      <c r="C503" s="13"/>
      <c r="D503" s="7">
        <f t="shared" ref="D503" si="90">IF(B503=1,1,0)</f>
        <v>0</v>
      </c>
      <c r="F503"/>
    </row>
    <row r="504" spans="1:6" s="30" customFormat="1">
      <c r="A504" s="107" t="s">
        <v>321</v>
      </c>
      <c r="B504" s="108"/>
      <c r="C504" s="108"/>
      <c r="D504" s="109"/>
      <c r="F504"/>
    </row>
    <row r="505" spans="1:6" s="30" customFormat="1">
      <c r="A505" s="6" t="s">
        <v>3</v>
      </c>
      <c r="B505" s="13"/>
      <c r="C505" s="13"/>
      <c r="D505" s="7">
        <f t="shared" ref="D505" si="91">IF(B505=1,0,0)</f>
        <v>0</v>
      </c>
      <c r="F505"/>
    </row>
    <row r="506" spans="1:6" s="30" customFormat="1">
      <c r="A506" s="6" t="s">
        <v>4</v>
      </c>
      <c r="B506" s="13"/>
      <c r="C506" s="13"/>
      <c r="D506" s="7">
        <f t="shared" ref="D506" si="92">IF(B506=1,1,0)</f>
        <v>0</v>
      </c>
      <c r="F506"/>
    </row>
    <row r="507" spans="1:6" s="30" customFormat="1">
      <c r="A507" s="39" t="s">
        <v>322</v>
      </c>
      <c r="B507" s="12"/>
      <c r="C507" s="12"/>
      <c r="D507" s="40"/>
      <c r="F507"/>
    </row>
    <row r="508" spans="1:6" s="30" customFormat="1">
      <c r="A508" s="52" t="s">
        <v>197</v>
      </c>
      <c r="B508" s="13"/>
      <c r="C508" s="13"/>
      <c r="D508" s="7">
        <f t="shared" ref="D508:D509" si="93">IF(B508=1,0,0)</f>
        <v>0</v>
      </c>
      <c r="F508"/>
    </row>
    <row r="509" spans="1:6" s="30" customFormat="1">
      <c r="A509" s="6" t="s">
        <v>20</v>
      </c>
      <c r="B509" s="13"/>
      <c r="C509" s="13"/>
      <c r="D509" s="7">
        <f t="shared" si="93"/>
        <v>0</v>
      </c>
      <c r="F509"/>
    </row>
    <row r="510" spans="1:6" s="30" customFormat="1">
      <c r="A510" s="6" t="s">
        <v>21</v>
      </c>
      <c r="B510" s="13"/>
      <c r="C510" s="13"/>
      <c r="D510" s="7">
        <f t="shared" ref="D510" si="94">IF(B510=1,1,0)</f>
        <v>0</v>
      </c>
      <c r="F510"/>
    </row>
    <row r="511" spans="1:6" s="30" customFormat="1">
      <c r="A511" s="107" t="s">
        <v>323</v>
      </c>
      <c r="B511" s="108"/>
      <c r="C511" s="108"/>
      <c r="D511" s="109"/>
      <c r="F511"/>
    </row>
    <row r="512" spans="1:6" s="30" customFormat="1">
      <c r="A512" s="6" t="s">
        <v>3</v>
      </c>
      <c r="B512" s="13"/>
      <c r="C512" s="13"/>
      <c r="D512" s="7">
        <f t="shared" ref="D512" si="95">IF(B512=1,0,0)</f>
        <v>0</v>
      </c>
      <c r="F512"/>
    </row>
    <row r="513" spans="1:6" s="30" customFormat="1">
      <c r="A513" s="6" t="s">
        <v>4</v>
      </c>
      <c r="B513" s="13"/>
      <c r="C513" s="13"/>
      <c r="D513" s="7">
        <f t="shared" ref="D513" si="96">IF(B513=1,1,0)</f>
        <v>0</v>
      </c>
      <c r="F513"/>
    </row>
    <row r="514" spans="1:6" s="30" customFormat="1">
      <c r="A514" s="107" t="s">
        <v>324</v>
      </c>
      <c r="B514" s="108"/>
      <c r="C514" s="108"/>
      <c r="D514" s="109"/>
      <c r="F514"/>
    </row>
    <row r="515" spans="1:6" s="30" customFormat="1">
      <c r="A515" s="6" t="s">
        <v>26</v>
      </c>
      <c r="B515" s="13"/>
      <c r="C515" s="13"/>
      <c r="D515" s="7">
        <f t="shared" ref="D515" si="97">IF(B515=1,0,0)</f>
        <v>0</v>
      </c>
      <c r="F515"/>
    </row>
    <row r="516" spans="1:6" s="30" customFormat="1">
      <c r="A516" s="6" t="s">
        <v>27</v>
      </c>
      <c r="B516" s="13"/>
      <c r="C516" s="13"/>
      <c r="D516" s="7">
        <f t="shared" ref="D516" si="98">IF(B516=1,1,0)</f>
        <v>0</v>
      </c>
      <c r="F516"/>
    </row>
    <row r="517" spans="1:6" s="30" customFormat="1">
      <c r="A517" s="107" t="s">
        <v>325</v>
      </c>
      <c r="B517" s="108"/>
      <c r="C517" s="108"/>
      <c r="D517" s="109"/>
      <c r="F517"/>
    </row>
    <row r="518" spans="1:6" s="30" customFormat="1">
      <c r="A518" s="6" t="s">
        <v>28</v>
      </c>
      <c r="B518" s="13"/>
      <c r="C518" s="13"/>
      <c r="D518" s="7">
        <f t="shared" ref="D518:D519" si="99">IF(B518=1,0,0)</f>
        <v>0</v>
      </c>
      <c r="F518"/>
    </row>
    <row r="519" spans="1:6" s="30" customFormat="1">
      <c r="A519" s="6" t="s">
        <v>29</v>
      </c>
      <c r="B519" s="13"/>
      <c r="C519" s="13"/>
      <c r="D519" s="7">
        <f t="shared" si="99"/>
        <v>0</v>
      </c>
      <c r="F519"/>
    </row>
    <row r="520" spans="1:6" s="30" customFormat="1">
      <c r="A520" s="6" t="s">
        <v>198</v>
      </c>
      <c r="B520" s="13"/>
      <c r="C520" s="13"/>
      <c r="D520" s="7">
        <f>IF(B520=1,1,0)</f>
        <v>0</v>
      </c>
      <c r="F520"/>
    </row>
    <row r="521" spans="1:6" s="30" customFormat="1">
      <c r="A521" s="39" t="s">
        <v>326</v>
      </c>
      <c r="B521" s="12"/>
      <c r="C521" s="12"/>
      <c r="D521" s="40"/>
      <c r="F521"/>
    </row>
    <row r="522" spans="1:6" s="30" customFormat="1">
      <c r="A522" s="6" t="s">
        <v>3</v>
      </c>
      <c r="B522" s="13"/>
      <c r="C522" s="13"/>
      <c r="D522" s="7">
        <f t="shared" ref="D522" si="100">IF(B522=1,0,0)</f>
        <v>0</v>
      </c>
      <c r="F522"/>
    </row>
    <row r="523" spans="1:6" s="30" customFormat="1">
      <c r="A523" s="6" t="s">
        <v>4</v>
      </c>
      <c r="B523" s="13"/>
      <c r="C523" s="13"/>
      <c r="D523" s="7">
        <f t="shared" ref="D523" si="101">IF(B523=1,1,0)</f>
        <v>0</v>
      </c>
      <c r="F523"/>
    </row>
    <row r="524" spans="1:6" s="30" customFormat="1">
      <c r="A524" s="39" t="s">
        <v>327</v>
      </c>
      <c r="B524" s="12"/>
      <c r="C524" s="12"/>
      <c r="D524" s="40"/>
      <c r="F524"/>
    </row>
    <row r="525" spans="1:6" s="30" customFormat="1">
      <c r="A525" s="6" t="s">
        <v>3</v>
      </c>
      <c r="B525" s="13"/>
      <c r="C525" s="13"/>
      <c r="D525" s="7">
        <f t="shared" ref="D525" si="102">IF(B525=1,0,0)</f>
        <v>0</v>
      </c>
      <c r="F525"/>
    </row>
    <row r="526" spans="1:6" s="30" customFormat="1">
      <c r="A526" s="6" t="s">
        <v>4</v>
      </c>
      <c r="B526" s="13"/>
      <c r="C526" s="13"/>
      <c r="D526" s="7">
        <f t="shared" ref="D526" si="103">IF(B526=1,1,0)</f>
        <v>0</v>
      </c>
      <c r="F526"/>
    </row>
    <row r="527" spans="1:6" s="30" customFormat="1">
      <c r="A527" s="39" t="s">
        <v>328</v>
      </c>
      <c r="B527" s="12"/>
      <c r="C527" s="12"/>
      <c r="D527" s="40"/>
      <c r="F527"/>
    </row>
    <row r="528" spans="1:6" s="30" customFormat="1">
      <c r="A528" s="6" t="s">
        <v>3</v>
      </c>
      <c r="B528" s="13"/>
      <c r="C528" s="13"/>
      <c r="D528" s="7">
        <f t="shared" ref="D528" si="104">IF(B528=1,0,0)</f>
        <v>0</v>
      </c>
      <c r="F528"/>
    </row>
    <row r="529" spans="1:6" s="30" customFormat="1">
      <c r="A529" s="6" t="s">
        <v>4</v>
      </c>
      <c r="B529" s="13"/>
      <c r="C529" s="13"/>
      <c r="D529" s="7">
        <f t="shared" ref="D529" si="105">IF(B529=1,1,0)</f>
        <v>0</v>
      </c>
      <c r="F529"/>
    </row>
    <row r="530" spans="1:6" s="30" customFormat="1" ht="18" customHeight="1">
      <c r="A530" s="107" t="s">
        <v>329</v>
      </c>
      <c r="B530" s="108"/>
      <c r="C530" s="108"/>
      <c r="D530" s="109"/>
      <c r="F530"/>
    </row>
    <row r="531" spans="1:6" s="30" customFormat="1">
      <c r="A531" s="6" t="s">
        <v>30</v>
      </c>
      <c r="B531" s="13"/>
      <c r="C531" s="13"/>
      <c r="D531" s="7">
        <f t="shared" ref="D531" si="106">IF(B531=1,0,0)</f>
        <v>0</v>
      </c>
      <c r="F531"/>
    </row>
    <row r="532" spans="1:6" s="30" customFormat="1" ht="60">
      <c r="A532" s="6" t="s">
        <v>31</v>
      </c>
      <c r="B532" s="13"/>
      <c r="C532" s="13"/>
      <c r="D532" s="7">
        <f t="shared" ref="D532" si="107">IF(B532=1,1,0)</f>
        <v>0</v>
      </c>
      <c r="F532"/>
    </row>
    <row r="533" spans="1:6" s="30" customFormat="1">
      <c r="A533" s="42" t="s">
        <v>193</v>
      </c>
      <c r="B533" s="14"/>
      <c r="C533" s="14"/>
      <c r="D533" s="43"/>
      <c r="F533"/>
    </row>
    <row r="534" spans="1:6" s="30" customFormat="1">
      <c r="A534" s="39" t="s">
        <v>330</v>
      </c>
      <c r="B534" s="12"/>
      <c r="C534" s="12"/>
      <c r="D534" s="40"/>
      <c r="F534"/>
    </row>
    <row r="535" spans="1:6" s="30" customFormat="1">
      <c r="A535" s="6" t="s">
        <v>3</v>
      </c>
      <c r="B535" s="13"/>
      <c r="C535" s="13"/>
      <c r="D535" s="7">
        <f t="shared" ref="D535" si="108">IF(B535=1,0,0)</f>
        <v>0</v>
      </c>
      <c r="F535"/>
    </row>
    <row r="536" spans="1:6" s="30" customFormat="1">
      <c r="A536" s="6" t="s">
        <v>4</v>
      </c>
      <c r="B536" s="13"/>
      <c r="C536" s="13"/>
      <c r="D536" s="7">
        <f t="shared" ref="D536" si="109">IF(B536=1,1,0)</f>
        <v>0</v>
      </c>
      <c r="F536"/>
    </row>
    <row r="537" spans="1:6" s="30" customFormat="1" ht="29.25" customHeight="1">
      <c r="A537" s="107" t="s">
        <v>331</v>
      </c>
      <c r="B537" s="108"/>
      <c r="C537" s="108"/>
      <c r="D537" s="109"/>
      <c r="F537"/>
    </row>
    <row r="538" spans="1:6" s="30" customFormat="1">
      <c r="A538" s="6" t="s">
        <v>3</v>
      </c>
      <c r="B538" s="13"/>
      <c r="C538" s="13"/>
      <c r="D538" s="7">
        <f t="shared" ref="D538" si="110">IF(B538=1,0,0)</f>
        <v>0</v>
      </c>
      <c r="F538"/>
    </row>
    <row r="539" spans="1:6" s="30" customFormat="1">
      <c r="A539" s="6" t="s">
        <v>4</v>
      </c>
      <c r="B539" s="13"/>
      <c r="C539" s="13"/>
      <c r="D539" s="7">
        <f t="shared" ref="D539" si="111">IF(B539=1,1,0)</f>
        <v>0</v>
      </c>
      <c r="F539"/>
    </row>
    <row r="540" spans="1:6" s="30" customFormat="1" ht="16.5" customHeight="1">
      <c r="A540" s="39" t="s">
        <v>332</v>
      </c>
      <c r="B540" s="12"/>
      <c r="C540" s="12"/>
      <c r="D540" s="40"/>
      <c r="F540"/>
    </row>
    <row r="541" spans="1:6">
      <c r="A541" s="6" t="s">
        <v>3</v>
      </c>
      <c r="B541" s="13"/>
      <c r="C541" s="13"/>
      <c r="D541" s="7">
        <f t="shared" ref="D541" si="112">IF(B541=1,0,0)</f>
        <v>0</v>
      </c>
    </row>
    <row r="542" spans="1:6">
      <c r="A542" s="6" t="s">
        <v>4</v>
      </c>
      <c r="B542" s="13"/>
      <c r="C542" s="13"/>
      <c r="D542" s="7">
        <f t="shared" ref="D542" si="113">IF(B542=1,1,0)</f>
        <v>0</v>
      </c>
    </row>
    <row r="543" spans="1:6" s="9" customFormat="1" ht="21.75" thickBot="1">
      <c r="A543" s="55" t="s">
        <v>350</v>
      </c>
      <c r="B543" s="56">
        <f>D543</f>
        <v>0</v>
      </c>
      <c r="C543" s="56"/>
      <c r="D543" s="57">
        <f>SUM(D471:D542)</f>
        <v>0</v>
      </c>
      <c r="E543" s="32"/>
    </row>
  </sheetData>
  <sheetProtection sheet="1" objects="1" scenarios="1"/>
  <mergeCells count="79">
    <mergeCell ref="A14:B14"/>
    <mergeCell ref="C14:D14"/>
    <mergeCell ref="A15:B15"/>
    <mergeCell ref="A16:B16"/>
    <mergeCell ref="A17:B17"/>
    <mergeCell ref="C17:D17"/>
    <mergeCell ref="A5:D5"/>
    <mergeCell ref="A7:D7"/>
    <mergeCell ref="A10:D10"/>
    <mergeCell ref="A11:B11"/>
    <mergeCell ref="A13:B13"/>
    <mergeCell ref="A75:D75"/>
    <mergeCell ref="A39:D39"/>
    <mergeCell ref="A46:D46"/>
    <mergeCell ref="A47:D47"/>
    <mergeCell ref="A51:D51"/>
    <mergeCell ref="A57:D57"/>
    <mergeCell ref="A61:D61"/>
    <mergeCell ref="A64:D64"/>
    <mergeCell ref="A65:D65"/>
    <mergeCell ref="A69:D69"/>
    <mergeCell ref="A159:D159"/>
    <mergeCell ref="A80:D80"/>
    <mergeCell ref="A81:D81"/>
    <mergeCell ref="A86:D86"/>
    <mergeCell ref="A92:D92"/>
    <mergeCell ref="A101:D101"/>
    <mergeCell ref="A120:D120"/>
    <mergeCell ref="A130:D130"/>
    <mergeCell ref="A133:D133"/>
    <mergeCell ref="A144:D144"/>
    <mergeCell ref="A149:D149"/>
    <mergeCell ref="A154:D154"/>
    <mergeCell ref="A259:D259"/>
    <mergeCell ref="A164:D164"/>
    <mergeCell ref="A168:D168"/>
    <mergeCell ref="A175:D175"/>
    <mergeCell ref="A185:D185"/>
    <mergeCell ref="A195:D195"/>
    <mergeCell ref="A201:D201"/>
    <mergeCell ref="A210:D210"/>
    <mergeCell ref="A215:D215"/>
    <mergeCell ref="A220:D220"/>
    <mergeCell ref="A239:D239"/>
    <mergeCell ref="A250:D250"/>
    <mergeCell ref="A330:D330"/>
    <mergeCell ref="A265:D265"/>
    <mergeCell ref="A269:D269"/>
    <mergeCell ref="A272:D272"/>
    <mergeCell ref="A277:D277"/>
    <mergeCell ref="A290:D290"/>
    <mergeCell ref="A293:D293"/>
    <mergeCell ref="A300:D300"/>
    <mergeCell ref="A305:D305"/>
    <mergeCell ref="A321:D321"/>
    <mergeCell ref="A324:D324"/>
    <mergeCell ref="A327:D327"/>
    <mergeCell ref="A432:D432"/>
    <mergeCell ref="A336:D336"/>
    <mergeCell ref="A358:D358"/>
    <mergeCell ref="A365:D365"/>
    <mergeCell ref="A368:D368"/>
    <mergeCell ref="A372:D372"/>
    <mergeCell ref="A382:D382"/>
    <mergeCell ref="A386:D386"/>
    <mergeCell ref="A395:D395"/>
    <mergeCell ref="A410:D410"/>
    <mergeCell ref="A414:D414"/>
    <mergeCell ref="A417:D417"/>
    <mergeCell ref="A514:D514"/>
    <mergeCell ref="A517:D517"/>
    <mergeCell ref="A530:D530"/>
    <mergeCell ref="A537:D537"/>
    <mergeCell ref="A468:D468"/>
    <mergeCell ref="A477:D477"/>
    <mergeCell ref="A492:D492"/>
    <mergeCell ref="A501:D501"/>
    <mergeCell ref="A504:D504"/>
    <mergeCell ref="A511:D511"/>
  </mergeCells>
  <dataValidations count="1">
    <dataValidation type="whole" allowBlank="1" showInputMessage="1" showErrorMessage="1" sqref="B37:B1048576 B18:B32 B1:B12" xr:uid="{00000000-0002-0000-0100-000000000000}">
      <formula1>1</formula1>
      <formula2>1</formula2>
    </dataValidation>
  </dataValidations>
  <pageMargins left="0.23622047244094491" right="0.23622047244094491" top="0.74803149606299213" bottom="0.74803149606299213"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Clinics without autoclaves</vt:lpstr>
      <vt:lpstr>Clinics with autoclaves</vt:lpstr>
      <vt:lpstr>'Clinics with autoclaves'!Print_Area</vt:lpstr>
      <vt:lpstr>'Clinics without autoclaves'!Print_Area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Steinhobel</dc:creator>
  <cp:lastModifiedBy>Ronel Steinhobel</cp:lastModifiedBy>
  <cp:lastPrinted>2017-11-20T09:09:10Z</cp:lastPrinted>
  <dcterms:created xsi:type="dcterms:W3CDTF">2017-05-10T12:35:40Z</dcterms:created>
  <dcterms:modified xsi:type="dcterms:W3CDTF">2020-11-12T14:25:28Z</dcterms:modified>
</cp:coreProperties>
</file>